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9992" windowHeight="8196" activeTab="0"/>
  </bookViews>
  <sheets>
    <sheet name="Clasificación Ponferrada 25-9" sheetId="1" r:id="rId1"/>
    <sheet name="Clasif.  Provisional Copa" sheetId="2" r:id="rId2"/>
  </sheets>
  <definedNames/>
  <calcPr fullCalcOnLoad="1"/>
</workbook>
</file>

<file path=xl/sharedStrings.xml><?xml version="1.0" encoding="utf-8"?>
<sst xmlns="http://schemas.openxmlformats.org/spreadsheetml/2006/main" count="395" uniqueCount="133">
  <si>
    <t>TR2</t>
  </si>
  <si>
    <t>ÁLVAREZ GARCÍA, Gonzalo</t>
  </si>
  <si>
    <t>CD Motonava</t>
  </si>
  <si>
    <t>LEÓN</t>
  </si>
  <si>
    <t>MONTESA</t>
  </si>
  <si>
    <t>72</t>
  </si>
  <si>
    <t>TR3</t>
  </si>
  <si>
    <t>ÁNGUEZ HERRERA, Javier</t>
  </si>
  <si>
    <t>CD Motobierzo</t>
  </si>
  <si>
    <t>SHERCO</t>
  </si>
  <si>
    <t>40</t>
  </si>
  <si>
    <t>CUESTA DE BLAS, Felipe</t>
  </si>
  <si>
    <t>GAS GAS</t>
  </si>
  <si>
    <t>41</t>
  </si>
  <si>
    <t>TR4i</t>
  </si>
  <si>
    <t>FERNÁNDEZ FIERRO, Jorge</t>
  </si>
  <si>
    <t>19</t>
  </si>
  <si>
    <t>TR1</t>
  </si>
  <si>
    <t>FERNÁNDEZ GALLARDO, Luis Adrián</t>
  </si>
  <si>
    <t>BETA</t>
  </si>
  <si>
    <t>94</t>
  </si>
  <si>
    <t>FERNÁNDEZ GONZÁLEZ, Rubén</t>
  </si>
  <si>
    <t>HONDA</t>
  </si>
  <si>
    <t>65</t>
  </si>
  <si>
    <t>FERNÁNDEZ RODRÍGUEZ, Ricardo</t>
  </si>
  <si>
    <t>17</t>
  </si>
  <si>
    <t>GARCÍA CERDEIRA, Diego</t>
  </si>
  <si>
    <t>MC Trialeón</t>
  </si>
  <si>
    <t>70</t>
  </si>
  <si>
    <t>GARCÍA CERDEIRA, Jorge</t>
  </si>
  <si>
    <t>69</t>
  </si>
  <si>
    <t>GARCÍA PANIZO, Manuel</t>
  </si>
  <si>
    <t>FANTIC</t>
  </si>
  <si>
    <t>68</t>
  </si>
  <si>
    <t>GARCÍA RODRÍGUEZ, Manuel</t>
  </si>
  <si>
    <t>76</t>
  </si>
  <si>
    <t>GÓMEZ DURÁN, Paulino</t>
  </si>
  <si>
    <t>MC Vallisoletano</t>
  </si>
  <si>
    <t>VALLADOLID</t>
  </si>
  <si>
    <t>36</t>
  </si>
  <si>
    <t>GÓMEZ REQUENA, Arsenio Jesús</t>
  </si>
  <si>
    <t>51</t>
  </si>
  <si>
    <t>GONZÁLEZ GONZÁLEZ, Ángel</t>
  </si>
  <si>
    <t>MC Cuenca Minera</t>
  </si>
  <si>
    <t>ASTURIES</t>
  </si>
  <si>
    <t>78</t>
  </si>
  <si>
    <t>GONZÁLEZ GONZÁLEZ, José Luis</t>
  </si>
  <si>
    <t>43</t>
  </si>
  <si>
    <t>GONZÁLEZ PESQUERA, Diego</t>
  </si>
  <si>
    <t>96</t>
  </si>
  <si>
    <t>JIMÉNEZ TORRE, Miguel</t>
  </si>
  <si>
    <t>12</t>
  </si>
  <si>
    <t>MANRIQUE FERREIRO, Jorge</t>
  </si>
  <si>
    <t>91</t>
  </si>
  <si>
    <t>MANRIQUE FERREIRO, Pablo</t>
  </si>
  <si>
    <t>92</t>
  </si>
  <si>
    <t>MARQUÉS ALBA, Alberto</t>
  </si>
  <si>
    <t>95</t>
  </si>
  <si>
    <t>MARQUÉS CALVO, José Antonio</t>
  </si>
  <si>
    <t>20</t>
  </si>
  <si>
    <t>MARTÍNEZ HERRERA, Pedro Pablo</t>
  </si>
  <si>
    <t>50</t>
  </si>
  <si>
    <t>PRIETO LÓPEZ, Sebastián</t>
  </si>
  <si>
    <t>39</t>
  </si>
  <si>
    <t>SERRANO DELGADO, Álvaro</t>
  </si>
  <si>
    <t>21</t>
  </si>
  <si>
    <t>Orden</t>
  </si>
  <si>
    <t>Exceso</t>
  </si>
  <si>
    <t>Salida</t>
  </si>
  <si>
    <t>Hora</t>
  </si>
  <si>
    <t>!</t>
  </si>
  <si>
    <t>z1</t>
  </si>
  <si>
    <t>z2</t>
  </si>
  <si>
    <t>z3</t>
  </si>
  <si>
    <t>z4</t>
  </si>
  <si>
    <t>z5</t>
  </si>
  <si>
    <t>1ª Vuelta</t>
  </si>
  <si>
    <t>Suma</t>
  </si>
  <si>
    <t>Crono</t>
  </si>
  <si>
    <t>Total</t>
  </si>
  <si>
    <t>0s</t>
  </si>
  <si>
    <t>1s</t>
  </si>
  <si>
    <t>2s</t>
  </si>
  <si>
    <t>3s</t>
  </si>
  <si>
    <t>5s</t>
  </si>
  <si>
    <t>Puntúa</t>
  </si>
  <si>
    <t>Puntos</t>
  </si>
  <si>
    <t>Abandono</t>
  </si>
  <si>
    <t>Exclusión</t>
  </si>
  <si>
    <t>Trofeo</t>
  </si>
  <si>
    <t>Dorsal</t>
  </si>
  <si>
    <t>2ª Vuelta</t>
  </si>
  <si>
    <t>3ª Vuelta</t>
  </si>
  <si>
    <t>COPA LEÓN</t>
  </si>
  <si>
    <t>Ex-Aequo</t>
  </si>
  <si>
    <t>Piloto</t>
  </si>
  <si>
    <t>Club</t>
  </si>
  <si>
    <t>Provincia</t>
  </si>
  <si>
    <t>Marca</t>
  </si>
  <si>
    <t>1º</t>
  </si>
  <si>
    <t>2º</t>
  </si>
  <si>
    <t>3º</t>
  </si>
  <si>
    <t>4º</t>
  </si>
  <si>
    <t>5º</t>
  </si>
  <si>
    <t>6º</t>
  </si>
  <si>
    <t>x</t>
  </si>
  <si>
    <t>Ponferrada 25-Septiembre-2011</t>
  </si>
  <si>
    <t>7º</t>
  </si>
  <si>
    <t>8º</t>
  </si>
  <si>
    <t>I Copa de Trial Diputación de León</t>
  </si>
  <si>
    <t>CLASIFICACIÓN PROVISIONAL I COPA DE TRIAL DIPUTACIÓN DE LEÓN</t>
  </si>
  <si>
    <t>Canaleja</t>
  </si>
  <si>
    <t>Ponferrada</t>
  </si>
  <si>
    <t>Ponferrada 2</t>
  </si>
  <si>
    <t>Canaleja 2</t>
  </si>
  <si>
    <t>Primeros</t>
  </si>
  <si>
    <t>Segundos</t>
  </si>
  <si>
    <t>Terceros</t>
  </si>
  <si>
    <t>Cuartos</t>
  </si>
  <si>
    <t>Quintos</t>
  </si>
  <si>
    <t>Sextos</t>
  </si>
  <si>
    <t>FERNÁNDEZ FERNÁNDEZ, Alejandro</t>
  </si>
  <si>
    <t>ÁLVAREZ BLANCO, Eduardo</t>
  </si>
  <si>
    <t>Sil Sport</t>
  </si>
  <si>
    <t>VALLE TORRES, Víctor</t>
  </si>
  <si>
    <t>GONZÁLEZ VEGA, Jaime</t>
  </si>
  <si>
    <t>9º</t>
  </si>
  <si>
    <t>MERAYO MAESTRE, Gaspar</t>
  </si>
  <si>
    <t>10º</t>
  </si>
  <si>
    <t>TORRE FERNÁNDEZ, Pablo</t>
  </si>
  <si>
    <t>2ª</t>
  </si>
  <si>
    <t>GÓMEZ REQUENA, Arsenio</t>
  </si>
  <si>
    <t>www.yotrial.com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</si>
</sst>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Arial"/>
      <family val="2"/>
    </font>
    <font>
      <i/>
      <sz val="11"/>
      <color indexed="8"/>
      <name val="Calibri"/>
      <family val="2"/>
    </font>
    <font>
      <sz val="8"/>
      <color indexed="19"/>
      <name val="Calibri"/>
      <family val="2"/>
    </font>
    <font>
      <i/>
      <sz val="8"/>
      <color indexed="19"/>
      <name val="Calibri"/>
      <family val="2"/>
    </font>
    <font>
      <b/>
      <sz val="22"/>
      <color indexed="8"/>
      <name val="Calibri"/>
      <family val="2"/>
    </font>
    <font>
      <b/>
      <sz val="9"/>
      <color indexed="19"/>
      <name val="Calibri"/>
      <family val="2"/>
    </font>
    <font>
      <b/>
      <sz val="14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0"/>
      <name val="Calibri"/>
      <family val="2"/>
    </font>
    <font>
      <b/>
      <sz val="18"/>
      <color indexed="60"/>
      <name val="Calibri"/>
      <family val="2"/>
    </font>
    <font>
      <sz val="12"/>
      <color indexed="60"/>
      <name val="Calibri"/>
      <family val="2"/>
    </font>
    <font>
      <i/>
      <sz val="10"/>
      <color indexed="60"/>
      <name val="Calibri"/>
      <family val="2"/>
    </font>
    <font>
      <b/>
      <sz val="16"/>
      <color indexed="9"/>
      <name val="Calibri"/>
      <family val="2"/>
    </font>
    <font>
      <i/>
      <sz val="9"/>
      <color indexed="60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theme="2" tint="-0.7499799728393555"/>
      <name val="Calibri"/>
      <family val="2"/>
    </font>
    <font>
      <i/>
      <sz val="8"/>
      <color theme="2" tint="-0.7499799728393555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 tint="-0.04997999966144562"/>
      <name val="Calibri"/>
      <family val="2"/>
    </font>
    <font>
      <b/>
      <sz val="9"/>
      <color theme="2" tint="-0.7499799728393555"/>
      <name val="Calibri"/>
      <family val="2"/>
    </font>
    <font>
      <sz val="10"/>
      <color theme="1"/>
      <name val="Calibri"/>
      <family val="2"/>
    </font>
    <font>
      <b/>
      <sz val="16"/>
      <color theme="5" tint="-0.24997000396251678"/>
      <name val="Calibri"/>
      <family val="2"/>
    </font>
    <font>
      <b/>
      <sz val="18"/>
      <color theme="5" tint="-0.24997000396251678"/>
      <name val="Calibri"/>
      <family val="2"/>
    </font>
    <font>
      <sz val="12"/>
      <color theme="5" tint="-0.24997000396251678"/>
      <name val="Calibri"/>
      <family val="2"/>
    </font>
    <font>
      <i/>
      <sz val="10"/>
      <color theme="5" tint="-0.24997000396251678"/>
      <name val="Calibri"/>
      <family val="2"/>
    </font>
    <font>
      <b/>
      <sz val="16"/>
      <color theme="0"/>
      <name val="Calibri"/>
      <family val="2"/>
    </font>
    <font>
      <i/>
      <sz val="9"/>
      <color theme="5" tint="-0.24997000396251678"/>
      <name val="Calibri"/>
      <family val="2"/>
    </font>
    <font>
      <b/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indexed="22"/>
      </top>
      <bottom style="thin">
        <color indexed="22"/>
      </bottom>
    </border>
    <border>
      <left style="medium">
        <color theme="2" tint="-0.4999699890613556"/>
      </left>
      <right/>
      <top/>
      <bottom style="medium">
        <color theme="2" tint="-0.4999699890613556"/>
      </bottom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/>
      <right/>
      <top style="medium">
        <color theme="2" tint="-0.4999699890613556"/>
      </top>
      <bottom/>
    </border>
    <border>
      <left/>
      <right style="medium">
        <color theme="2" tint="-0.4999699890613556"/>
      </right>
      <top style="medium">
        <color theme="2" tint="-0.4999699890613556"/>
      </top>
      <bottom/>
    </border>
    <border>
      <left style="thin">
        <color theme="2" tint="-0.4999699890613556"/>
      </left>
      <right style="medium">
        <color theme="2" tint="-0.4999699890613556"/>
      </right>
      <top/>
      <bottom style="medium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/>
      <bottom style="medium">
        <color theme="2" tint="-0.4999699890613556"/>
      </bottom>
    </border>
    <border>
      <left style="thin">
        <color theme="2" tint="-0.4999699890613556"/>
      </left>
      <right/>
      <top/>
      <bottom style="medium">
        <color theme="2" tint="-0.4999699890613556"/>
      </bottom>
    </border>
    <border>
      <left/>
      <right/>
      <top style="medium">
        <color theme="2" tint="-0.4999699890613556"/>
      </top>
      <bottom style="thin">
        <color indexed="22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indexed="22"/>
      </top>
      <bottom style="medium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/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/>
      <top style="thin">
        <color theme="2" tint="-0.4999699890613556"/>
      </top>
      <bottom style="medium">
        <color theme="2" tint="-0.4999699890613556"/>
      </bottom>
    </border>
    <border>
      <left/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/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medium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medium">
        <color theme="2" tint="-0.4999699890613556"/>
      </left>
      <right/>
      <top style="medium">
        <color theme="2" tint="-0.4999699890613556"/>
      </top>
      <bottom style="medium">
        <color theme="2" tint="-0.4999699890613556"/>
      </bottom>
    </border>
    <border>
      <left/>
      <right/>
      <top style="medium">
        <color theme="2" tint="-0.4999699890613556"/>
      </top>
      <bottom style="medium">
        <color theme="2" tint="-0.4999699890613556"/>
      </bottom>
    </border>
    <border>
      <left/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2" tint="-0.4999699890613556"/>
      </left>
      <right/>
      <top/>
      <bottom/>
    </border>
    <border>
      <left/>
      <right style="medium">
        <color theme="2" tint="-0.4999699890613556"/>
      </right>
      <top/>
      <bottom/>
    </border>
    <border>
      <left/>
      <right/>
      <top/>
      <bottom style="medium">
        <color theme="2" tint="-0.4999699890613556"/>
      </bottom>
    </border>
    <border>
      <left/>
      <right style="medium">
        <color theme="2" tint="-0.4999699890613556"/>
      </right>
      <top/>
      <bottom style="medium">
        <color theme="2" tint="-0.4999699890613556"/>
      </bottom>
    </border>
    <border>
      <left style="medium">
        <color theme="2" tint="-0.4999699890613556"/>
      </left>
      <right style="medium">
        <color theme="2" tint="-0.4999699890613556"/>
      </right>
      <top style="medium">
        <color theme="2" tint="-0.4999699890613556"/>
      </top>
      <bottom/>
    </border>
    <border>
      <left style="medium">
        <color theme="2" tint="-0.4999699890613556"/>
      </left>
      <right style="medium">
        <color theme="2" tint="-0.4999699890613556"/>
      </right>
      <top/>
      <bottom style="medium">
        <color theme="2" tint="-0.4999699890613556"/>
      </bottom>
    </border>
    <border>
      <left style="medium">
        <color theme="5" tint="0.39998000860214233"/>
      </left>
      <right/>
      <top style="medium">
        <color theme="5" tint="0.39998000860214233"/>
      </top>
      <bottom style="medium">
        <color theme="5" tint="0.39998000860214233"/>
      </bottom>
    </border>
    <border>
      <left/>
      <right/>
      <top style="medium">
        <color theme="5" tint="0.39998000860214233"/>
      </top>
      <bottom style="medium">
        <color theme="5" tint="0.39998000860214233"/>
      </bottom>
    </border>
    <border>
      <left/>
      <right style="medium">
        <color theme="5" tint="0.39998000860214233"/>
      </right>
      <top style="medium">
        <color theme="5" tint="0.39998000860214233"/>
      </top>
      <bottom style="medium">
        <color theme="5" tint="0.39998000860214233"/>
      </bottom>
    </border>
    <border>
      <left style="medium">
        <color theme="5" tint="0.39998000860214233"/>
      </left>
      <right/>
      <top style="medium">
        <color theme="5" tint="0.39998000860214233"/>
      </top>
      <bottom/>
    </border>
    <border>
      <left/>
      <right/>
      <top style="medium">
        <color theme="5" tint="0.39998000860214233"/>
      </top>
      <bottom/>
    </border>
    <border>
      <left/>
      <right style="medium">
        <color theme="5" tint="0.39998000860214233"/>
      </right>
      <top style="medium">
        <color theme="5" tint="0.39998000860214233"/>
      </top>
      <bottom/>
    </border>
    <border>
      <left style="medium">
        <color theme="5" tint="0.39998000860214233"/>
      </left>
      <right/>
      <top style="thin">
        <color theme="2" tint="-0.09996999800205231"/>
      </top>
      <bottom/>
    </border>
    <border>
      <left style="thin">
        <color theme="5" tint="0.39998000860214233"/>
      </left>
      <right style="thin">
        <color theme="5" tint="0.39998000860214233"/>
      </right>
      <top style="thin">
        <color theme="2" tint="-0.09996999800205231"/>
      </top>
      <bottom style="medium">
        <color theme="5" tint="0.39998000860214233"/>
      </bottom>
    </border>
    <border>
      <left style="thin">
        <color theme="5" tint="0.39998000860214233"/>
      </left>
      <right/>
      <top style="thin">
        <color theme="2" tint="-0.09996999800205231"/>
      </top>
      <bottom style="medium">
        <color theme="5" tint="0.39998000860214233"/>
      </bottom>
    </border>
    <border>
      <left style="medium">
        <color theme="5" tint="0.39998000860214233"/>
      </left>
      <right/>
      <top/>
      <bottom style="medium">
        <color theme="5" tint="0.39998000860214233"/>
      </bottom>
    </border>
    <border>
      <left style="thin">
        <color theme="5" tint="0.39998000860214233"/>
      </left>
      <right/>
      <top/>
      <bottom style="medium">
        <color theme="5" tint="0.39998000860214233"/>
      </bottom>
    </border>
    <border>
      <left style="thin">
        <color theme="5" tint="0.39998000860214233"/>
      </left>
      <right style="thin">
        <color theme="5" tint="0.39998000860214233"/>
      </right>
      <top/>
      <bottom style="medium">
        <color theme="5" tint="0.39998000860214233"/>
      </bottom>
    </border>
    <border>
      <left style="thin">
        <color theme="5" tint="0.39998000860214233"/>
      </left>
      <right style="medium">
        <color theme="5" tint="0.39998000860214233"/>
      </right>
      <top/>
      <bottom style="medium">
        <color theme="5" tint="0.39998000860214233"/>
      </bottom>
    </border>
    <border>
      <left style="medium">
        <color theme="5" tint="0.39998000860214233"/>
      </left>
      <right style="medium">
        <color theme="5" tint="0.39998000860214233"/>
      </right>
      <top style="medium">
        <color theme="5" tint="0.39998000860214233"/>
      </top>
      <bottom style="thin">
        <color theme="2" tint="-0.09996999800205231"/>
      </bottom>
    </border>
    <border>
      <left style="medium">
        <color theme="5" tint="0.39998000860214233"/>
      </left>
      <right style="thin">
        <color theme="5" tint="0.39998000860214233"/>
      </right>
      <top style="medium">
        <color theme="5" tint="0.39998000860214233"/>
      </top>
      <bottom style="thin">
        <color theme="5" tint="0.39998000860214233"/>
      </bottom>
    </border>
    <border>
      <left style="thin">
        <color theme="5" tint="0.39998000860214233"/>
      </left>
      <right style="medium">
        <color theme="5" tint="0.39998000860214233"/>
      </right>
      <top style="medium">
        <color theme="5" tint="0.39998000860214233"/>
      </top>
      <bottom style="thin">
        <color theme="5" tint="0.39998000860214233"/>
      </bottom>
    </border>
    <border>
      <left/>
      <right style="thin">
        <color theme="5" tint="0.39998000860214233"/>
      </right>
      <top style="medium">
        <color theme="5" tint="0.39998000860214233"/>
      </top>
      <bottom style="thin">
        <color theme="5" tint="0.39998000860214233"/>
      </bottom>
    </border>
    <border>
      <left style="thin">
        <color theme="5" tint="0.39998000860214233"/>
      </left>
      <right style="thin">
        <color theme="5" tint="0.39998000860214233"/>
      </right>
      <top style="medium">
        <color theme="5" tint="0.39998000860214233"/>
      </top>
      <bottom style="thin">
        <color theme="5" tint="0.39998000860214233"/>
      </bottom>
    </border>
    <border>
      <left style="thin">
        <color theme="5" tint="0.39998000860214233"/>
      </left>
      <right/>
      <top style="medium">
        <color theme="5" tint="0.39998000860214233"/>
      </top>
      <bottom style="thin">
        <color theme="5" tint="0.39998000860214233"/>
      </bottom>
    </border>
    <border>
      <left style="medium">
        <color theme="5" tint="0.39998000860214233"/>
      </left>
      <right/>
      <top style="medium">
        <color theme="5" tint="0.39998000860214233"/>
      </top>
      <bottom style="thin">
        <color theme="5" tint="0.39998000860214233"/>
      </bottom>
    </border>
    <border>
      <left style="medium">
        <color theme="5" tint="0.39998000860214233"/>
      </left>
      <right style="thin">
        <color theme="5" tint="0.39998000860214233"/>
      </right>
      <top style="medium">
        <color theme="5" tint="0.39998000860214233"/>
      </top>
      <bottom/>
    </border>
    <border>
      <left style="thin">
        <color theme="5" tint="0.39998000860214233"/>
      </left>
      <right style="thin">
        <color theme="5" tint="0.39998000860214233"/>
      </right>
      <top style="medium">
        <color theme="5" tint="0.39998000860214233"/>
      </top>
      <bottom/>
    </border>
    <border>
      <left style="thin">
        <color theme="5" tint="0.39998000860214233"/>
      </left>
      <right style="medium">
        <color theme="5" tint="0.39998000860214233"/>
      </right>
      <top style="medium">
        <color theme="5" tint="0.39998000860214233"/>
      </top>
      <bottom/>
    </border>
    <border>
      <left style="medium">
        <color theme="5" tint="0.39998000860214233"/>
      </left>
      <right style="medium">
        <color theme="5" tint="0.39998000860214233"/>
      </right>
      <top style="thin">
        <color theme="2" tint="-0.09996999800205231"/>
      </top>
      <bottom style="thin">
        <color theme="2" tint="-0.09996999800205231"/>
      </bottom>
    </border>
    <border>
      <left style="medium">
        <color theme="5" tint="0.39998000860214233"/>
      </left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 style="thin">
        <color theme="5" tint="0.39998000860214233"/>
      </left>
      <right style="medium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/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 style="thin">
        <color theme="5" tint="0.39998000860214233"/>
      </left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 style="thin">
        <color theme="5" tint="0.39998000860214233"/>
      </left>
      <right/>
      <top style="thin">
        <color theme="5" tint="0.39998000860214233"/>
      </top>
      <bottom style="thin">
        <color theme="5" tint="0.39998000860214233"/>
      </bottom>
    </border>
    <border>
      <left style="medium">
        <color theme="5" tint="0.39998000860214233"/>
      </left>
      <right/>
      <top style="thin">
        <color theme="5" tint="0.39998000860214233"/>
      </top>
      <bottom style="thin">
        <color theme="5" tint="0.39998000860214233"/>
      </bottom>
    </border>
    <border>
      <left style="medium">
        <color theme="5" tint="0.39998000860214233"/>
      </left>
      <right style="medium">
        <color theme="5" tint="0.39998000860214233"/>
      </right>
      <top style="thin">
        <color theme="2" tint="-0.09996999800205231"/>
      </top>
      <bottom/>
    </border>
    <border>
      <left style="medium">
        <color theme="5" tint="0.39998000860214233"/>
      </left>
      <right style="medium">
        <color theme="5" tint="0.39998000860214233"/>
      </right>
      <top style="thin">
        <color theme="2" tint="-0.09996999800205231"/>
      </top>
      <bottom style="medium">
        <color theme="5" tint="0.39998000860214233"/>
      </bottom>
    </border>
    <border>
      <left style="medium">
        <color theme="5" tint="0.39998000860214233"/>
      </left>
      <right style="thin">
        <color theme="5" tint="0.39998000860214233"/>
      </right>
      <top style="thin">
        <color theme="5" tint="0.39998000860214233"/>
      </top>
      <bottom style="medium">
        <color theme="5" tint="0.39998000860214233"/>
      </bottom>
    </border>
    <border>
      <left style="thin">
        <color theme="5" tint="0.39998000860214233"/>
      </left>
      <right style="medium">
        <color theme="5" tint="0.39998000860214233"/>
      </right>
      <top style="thin">
        <color theme="5" tint="0.39998000860214233"/>
      </top>
      <bottom style="medium">
        <color theme="5" tint="0.39998000860214233"/>
      </bottom>
    </border>
    <border>
      <left/>
      <right style="thin">
        <color theme="5" tint="0.39998000860214233"/>
      </right>
      <top style="thin">
        <color theme="5" tint="0.39998000860214233"/>
      </top>
      <bottom style="medium">
        <color theme="5" tint="0.39998000860214233"/>
      </bottom>
    </border>
    <border>
      <left style="thin">
        <color theme="5" tint="0.39998000860214233"/>
      </left>
      <right style="thin">
        <color theme="5" tint="0.39998000860214233"/>
      </right>
      <top style="thin">
        <color theme="5" tint="0.39998000860214233"/>
      </top>
      <bottom style="medium">
        <color theme="5" tint="0.39998000860214233"/>
      </bottom>
    </border>
    <border>
      <left style="thin">
        <color theme="5" tint="0.39998000860214233"/>
      </left>
      <right/>
      <top style="thin">
        <color theme="5" tint="0.39998000860214233"/>
      </top>
      <bottom style="medium">
        <color theme="5" tint="0.39998000860214233"/>
      </bottom>
    </border>
    <border>
      <left style="medium">
        <color theme="5" tint="0.39998000860214233"/>
      </left>
      <right/>
      <top style="thin">
        <color theme="5" tint="0.39998000860214233"/>
      </top>
      <bottom style="medium">
        <color theme="5" tint="0.39998000860214233"/>
      </bottom>
    </border>
    <border>
      <left style="medium">
        <color theme="5" tint="0.39998000860214233"/>
      </left>
      <right style="medium">
        <color theme="5" tint="0.39998000860214233"/>
      </right>
      <top/>
      <bottom style="thin">
        <color theme="2" tint="-0.09996999800205231"/>
      </bottom>
    </border>
    <border>
      <left style="medium">
        <color theme="5" tint="0.39998000860214233"/>
      </left>
      <right style="thin">
        <color theme="5" tint="0.39998000860214233"/>
      </right>
      <top/>
      <bottom style="thin">
        <color theme="5" tint="0.39998000860214233"/>
      </bottom>
    </border>
    <border>
      <left style="thin">
        <color theme="5" tint="0.39998000860214233"/>
      </left>
      <right style="thin">
        <color theme="5" tint="0.39998000860214233"/>
      </right>
      <top/>
      <bottom style="thin">
        <color theme="5" tint="0.39998000860214233"/>
      </bottom>
    </border>
    <border>
      <left style="thin">
        <color theme="5" tint="0.39998000860214233"/>
      </left>
      <right style="medium">
        <color theme="5" tint="0.39998000860214233"/>
      </right>
      <top/>
      <bottom style="thin">
        <color theme="5" tint="0.39998000860214233"/>
      </bottom>
    </border>
    <border>
      <left style="medium">
        <color theme="5" tint="0.39998000860214233"/>
      </left>
      <right/>
      <top/>
      <bottom/>
    </border>
    <border>
      <left/>
      <right style="medium">
        <color theme="5" tint="0.39998000860214233"/>
      </right>
      <top/>
      <bottom/>
    </border>
    <border>
      <left/>
      <right/>
      <top/>
      <bottom style="medium">
        <color theme="5" tint="0.39998000860214233"/>
      </bottom>
    </border>
    <border>
      <left/>
      <right style="medium">
        <color theme="5" tint="0.39998000860214233"/>
      </right>
      <top/>
      <bottom style="medium">
        <color theme="5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Border="1" applyAlignment="1">
      <alignment horizontal="center" vertical="center"/>
      <protection/>
    </xf>
    <xf numFmtId="164" fontId="2" fillId="0" borderId="10" xfId="52" applyNumberFormat="1" applyFont="1" applyFill="1" applyBorder="1" applyAlignment="1">
      <alignment horizontal="right" vertical="center" wrapText="1"/>
      <protection/>
    </xf>
    <xf numFmtId="0" fontId="3" fillId="0" borderId="10" xfId="52" applyBorder="1" applyAlignment="1">
      <alignment vertical="center"/>
      <protection/>
    </xf>
    <xf numFmtId="0" fontId="2" fillId="0" borderId="10" xfId="52" applyFont="1" applyFill="1" applyBorder="1" applyAlignment="1">
      <alignment horizontal="right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33" borderId="12" xfId="52" applyFont="1" applyFill="1" applyBorder="1" applyAlignment="1">
      <alignment horizontal="center" vertical="center"/>
      <protection/>
    </xf>
    <xf numFmtId="0" fontId="56" fillId="34" borderId="13" xfId="0" applyFont="1" applyFill="1" applyBorder="1" applyAlignment="1">
      <alignment vertical="center"/>
    </xf>
    <xf numFmtId="0" fontId="56" fillId="34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vertical="center"/>
    </xf>
    <xf numFmtId="0" fontId="57" fillId="34" borderId="14" xfId="0" applyFont="1" applyFill="1" applyBorder="1" applyAlignment="1">
      <alignment horizontal="center" vertical="center"/>
    </xf>
    <xf numFmtId="0" fontId="56" fillId="33" borderId="12" xfId="52" applyFont="1" applyFill="1" applyBorder="1" applyAlignment="1">
      <alignment horizontal="center" vertical="center" textRotation="90"/>
      <protection/>
    </xf>
    <xf numFmtId="0" fontId="56" fillId="33" borderId="16" xfId="52" applyFont="1" applyFill="1" applyBorder="1" applyAlignment="1">
      <alignment horizontal="center" vertical="center" textRotation="90"/>
      <protection/>
    </xf>
    <xf numFmtId="0" fontId="56" fillId="33" borderId="17" xfId="52" applyFont="1" applyFill="1" applyBorder="1" applyAlignment="1">
      <alignment horizontal="center" vertical="center" textRotation="90"/>
      <protection/>
    </xf>
    <xf numFmtId="0" fontId="56" fillId="33" borderId="16" xfId="52" applyFont="1" applyFill="1" applyBorder="1" applyAlignment="1">
      <alignment horizontal="center" vertical="center"/>
      <protection/>
    </xf>
    <xf numFmtId="0" fontId="56" fillId="33" borderId="17" xfId="52" applyFont="1" applyFill="1" applyBorder="1" applyAlignment="1">
      <alignment horizontal="center" vertical="center"/>
      <protection/>
    </xf>
    <xf numFmtId="0" fontId="56" fillId="33" borderId="18" xfId="52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left" vertical="center" wrapText="1"/>
      <protection/>
    </xf>
    <xf numFmtId="164" fontId="2" fillId="0" borderId="20" xfId="52" applyNumberFormat="1" applyFont="1" applyFill="1" applyBorder="1" applyAlignment="1">
      <alignment horizontal="center" vertical="center" wrapText="1"/>
      <protection/>
    </xf>
    <xf numFmtId="0" fontId="3" fillId="0" borderId="20" xfId="52" applyBorder="1" applyAlignment="1">
      <alignment horizontal="center" vertical="center"/>
      <protection/>
    </xf>
    <xf numFmtId="164" fontId="2" fillId="0" borderId="20" xfId="52" applyNumberFormat="1" applyFont="1" applyFill="1" applyBorder="1" applyAlignment="1">
      <alignment horizontal="right" vertical="center" wrapText="1"/>
      <protection/>
    </xf>
    <xf numFmtId="0" fontId="3" fillId="0" borderId="20" xfId="52" applyBorder="1" applyAlignment="1">
      <alignment vertical="center"/>
      <protection/>
    </xf>
    <xf numFmtId="0" fontId="2" fillId="0" borderId="20" xfId="52" applyFont="1" applyFill="1" applyBorder="1" applyAlignment="1">
      <alignment horizontal="right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3" fillId="0" borderId="22" xfId="52" applyBorder="1" applyAlignment="1">
      <alignment horizontal="center" vertical="center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left" vertical="center" wrapText="1"/>
      <protection/>
    </xf>
    <xf numFmtId="164" fontId="2" fillId="0" borderId="24" xfId="52" applyNumberFormat="1" applyFont="1" applyFill="1" applyBorder="1" applyAlignment="1">
      <alignment horizontal="center" vertical="center" wrapText="1"/>
      <protection/>
    </xf>
    <xf numFmtId="0" fontId="3" fillId="0" borderId="24" xfId="52" applyBorder="1" applyAlignment="1">
      <alignment horizontal="center" vertical="center"/>
      <protection/>
    </xf>
    <xf numFmtId="164" fontId="2" fillId="0" borderId="24" xfId="52" applyNumberFormat="1" applyFont="1" applyFill="1" applyBorder="1" applyAlignment="1">
      <alignment horizontal="right" vertical="center" wrapText="1"/>
      <protection/>
    </xf>
    <xf numFmtId="0" fontId="3" fillId="0" borderId="24" xfId="52" applyBorder="1" applyAlignment="1">
      <alignment vertical="center"/>
      <protection/>
    </xf>
    <xf numFmtId="0" fontId="2" fillId="0" borderId="24" xfId="52" applyFont="1" applyFill="1" applyBorder="1" applyAlignment="1">
      <alignment horizontal="right" vertical="center" wrapText="1"/>
      <protection/>
    </xf>
    <xf numFmtId="0" fontId="3" fillId="0" borderId="25" xfId="52" applyBorder="1" applyAlignment="1">
      <alignment horizontal="center" vertical="center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26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2" fillId="0" borderId="28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30" xfId="52" applyFont="1" applyFill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center" vertical="center" wrapText="1"/>
      <protection/>
    </xf>
    <xf numFmtId="0" fontId="6" fillId="35" borderId="32" xfId="52" applyFont="1" applyFill="1" applyBorder="1" applyAlignment="1">
      <alignment horizontal="center" vertical="center" wrapText="1"/>
      <protection/>
    </xf>
    <xf numFmtId="0" fontId="6" fillId="35" borderId="33" xfId="52" applyFont="1" applyFill="1" applyBorder="1" applyAlignment="1">
      <alignment horizontal="center" vertical="center" wrapText="1"/>
      <protection/>
    </xf>
    <xf numFmtId="0" fontId="6" fillId="35" borderId="34" xfId="52" applyFont="1" applyFill="1" applyBorder="1" applyAlignment="1">
      <alignment horizontal="center" vertical="center" wrapText="1"/>
      <protection/>
    </xf>
    <xf numFmtId="0" fontId="2" fillId="10" borderId="30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27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164" fontId="2" fillId="0" borderId="35" xfId="52" applyNumberFormat="1" applyFont="1" applyFill="1" applyBorder="1" applyAlignment="1">
      <alignment horizontal="center" vertical="center" wrapText="1"/>
      <protection/>
    </xf>
    <xf numFmtId="164" fontId="2" fillId="0" borderId="36" xfId="52" applyNumberFormat="1" applyFont="1" applyFill="1" applyBorder="1" applyAlignment="1">
      <alignment horizontal="center" vertical="center" wrapText="1"/>
      <protection/>
    </xf>
    <xf numFmtId="164" fontId="2" fillId="0" borderId="37" xfId="52" applyNumberFormat="1" applyFont="1" applyFill="1" applyBorder="1" applyAlignment="1">
      <alignment horizontal="center" vertical="center" wrapText="1"/>
      <protection/>
    </xf>
    <xf numFmtId="0" fontId="2" fillId="0" borderId="35" xfId="52" applyFont="1" applyFill="1" applyBorder="1" applyAlignment="1">
      <alignment horizontal="center" vertical="center" wrapText="1"/>
      <protection/>
    </xf>
    <xf numFmtId="0" fontId="2" fillId="35" borderId="21" xfId="52" applyFont="1" applyFill="1" applyBorder="1" applyAlignment="1">
      <alignment horizontal="center" vertical="center" wrapText="1"/>
      <protection/>
    </xf>
    <xf numFmtId="0" fontId="2" fillId="0" borderId="36" xfId="52" applyFont="1" applyFill="1" applyBorder="1" applyAlignment="1">
      <alignment horizontal="center" vertical="center" wrapText="1"/>
      <protection/>
    </xf>
    <xf numFmtId="0" fontId="2" fillId="35" borderId="22" xfId="52" applyFont="1" applyFill="1" applyBorder="1" applyAlignment="1">
      <alignment horizontal="center" vertical="center" wrapText="1"/>
      <protection/>
    </xf>
    <xf numFmtId="0" fontId="2" fillId="0" borderId="37" xfId="52" applyFont="1" applyFill="1" applyBorder="1" applyAlignment="1">
      <alignment horizontal="center" vertical="center" wrapText="1"/>
      <protection/>
    </xf>
    <xf numFmtId="0" fontId="2" fillId="35" borderId="25" xfId="52" applyFont="1" applyFill="1" applyBorder="1" applyAlignment="1">
      <alignment horizontal="center" vertical="center" wrapText="1"/>
      <protection/>
    </xf>
    <xf numFmtId="0" fontId="2" fillId="0" borderId="35" xfId="52" applyFont="1" applyFill="1" applyBorder="1" applyAlignment="1">
      <alignment horizontal="right" vertical="center" wrapText="1"/>
      <protection/>
    </xf>
    <xf numFmtId="0" fontId="2" fillId="0" borderId="36" xfId="52" applyFont="1" applyFill="1" applyBorder="1" applyAlignment="1">
      <alignment horizontal="right" vertical="center" wrapText="1"/>
      <protection/>
    </xf>
    <xf numFmtId="0" fontId="2" fillId="0" borderId="37" xfId="52" applyFont="1" applyFill="1" applyBorder="1" applyAlignment="1">
      <alignment horizontal="right" vertical="center" wrapText="1"/>
      <protection/>
    </xf>
    <xf numFmtId="0" fontId="0" fillId="36" borderId="38" xfId="0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55" fillId="36" borderId="39" xfId="0" applyFont="1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55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4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55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0" fontId="0" fillId="36" borderId="43" xfId="0" applyFill="1" applyBorder="1" applyAlignment="1">
      <alignment vertical="center"/>
    </xf>
    <xf numFmtId="0" fontId="55" fillId="36" borderId="43" xfId="0" applyFont="1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/>
      <protection/>
    </xf>
    <xf numFmtId="0" fontId="58" fillId="36" borderId="39" xfId="0" applyFont="1" applyFill="1" applyBorder="1" applyAlignment="1">
      <alignment horizontal="left" vertical="center"/>
    </xf>
    <xf numFmtId="0" fontId="58" fillId="36" borderId="39" xfId="0" applyFont="1" applyFill="1" applyBorder="1" applyAlignment="1">
      <alignment vertical="center"/>
    </xf>
    <xf numFmtId="0" fontId="59" fillId="0" borderId="35" xfId="0" applyFont="1" applyBorder="1" applyAlignment="1">
      <alignment horizontal="center" vertical="center" textRotation="90"/>
    </xf>
    <xf numFmtId="0" fontId="59" fillId="0" borderId="36" xfId="0" applyFont="1" applyBorder="1" applyAlignment="1">
      <alignment horizontal="center" vertical="center" textRotation="90"/>
    </xf>
    <xf numFmtId="0" fontId="59" fillId="0" borderId="37" xfId="0" applyFont="1" applyBorder="1" applyAlignment="1">
      <alignment horizontal="center" vertical="center" textRotation="90"/>
    </xf>
    <xf numFmtId="0" fontId="56" fillId="33" borderId="12" xfId="52" applyFont="1" applyFill="1" applyBorder="1" applyAlignment="1">
      <alignment horizontal="center" vertical="center"/>
      <protection/>
    </xf>
    <xf numFmtId="0" fontId="56" fillId="33" borderId="43" xfId="52" applyFont="1" applyFill="1" applyBorder="1" applyAlignment="1">
      <alignment horizontal="center" vertical="center"/>
      <protection/>
    </xf>
    <xf numFmtId="0" fontId="56" fillId="34" borderId="13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60" fillId="37" borderId="35" xfId="0" applyFont="1" applyFill="1" applyBorder="1" applyAlignment="1">
      <alignment horizontal="center" vertical="center" textRotation="90"/>
    </xf>
    <xf numFmtId="0" fontId="60" fillId="37" borderId="36" xfId="0" applyFont="1" applyFill="1" applyBorder="1" applyAlignment="1">
      <alignment horizontal="center" vertical="center" textRotation="90"/>
    </xf>
    <xf numFmtId="0" fontId="60" fillId="37" borderId="37" xfId="0" applyFont="1" applyFill="1" applyBorder="1" applyAlignment="1">
      <alignment horizontal="center" vertical="center" textRotation="90"/>
    </xf>
    <xf numFmtId="0" fontId="60" fillId="38" borderId="35" xfId="0" applyFont="1" applyFill="1" applyBorder="1" applyAlignment="1">
      <alignment horizontal="center" vertical="center" textRotation="90"/>
    </xf>
    <xf numFmtId="0" fontId="60" fillId="38" borderId="36" xfId="0" applyFont="1" applyFill="1" applyBorder="1" applyAlignment="1">
      <alignment horizontal="center" vertical="center" textRotation="90"/>
    </xf>
    <xf numFmtId="0" fontId="60" fillId="38" borderId="37" xfId="0" applyFont="1" applyFill="1" applyBorder="1" applyAlignment="1">
      <alignment horizontal="center" vertical="center" textRotation="90"/>
    </xf>
    <xf numFmtId="0" fontId="60" fillId="39" borderId="35" xfId="0" applyFont="1" applyFill="1" applyBorder="1" applyAlignment="1">
      <alignment horizontal="center" vertical="center" textRotation="90"/>
    </xf>
    <xf numFmtId="0" fontId="60" fillId="39" borderId="36" xfId="0" applyFont="1" applyFill="1" applyBorder="1" applyAlignment="1">
      <alignment horizontal="center" vertical="center" textRotation="90"/>
    </xf>
    <xf numFmtId="0" fontId="60" fillId="39" borderId="37" xfId="0" applyFont="1" applyFill="1" applyBorder="1" applyAlignment="1">
      <alignment horizontal="center" vertical="center" textRotation="90"/>
    </xf>
    <xf numFmtId="0" fontId="61" fillId="33" borderId="45" xfId="52" applyFont="1" applyFill="1" applyBorder="1" applyAlignment="1">
      <alignment horizontal="center" vertical="center" textRotation="90"/>
      <protection/>
    </xf>
    <xf numFmtId="0" fontId="61" fillId="33" borderId="46" xfId="52" applyFont="1" applyFill="1" applyBorder="1" applyAlignment="1">
      <alignment horizontal="center" vertical="center" textRotation="90"/>
      <protection/>
    </xf>
    <xf numFmtId="0" fontId="62" fillId="0" borderId="47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3" borderId="50" xfId="0" applyFont="1" applyFill="1" applyBorder="1" applyAlignment="1">
      <alignment vertical="center"/>
    </xf>
    <xf numFmtId="0" fontId="64" fillId="3" borderId="51" xfId="0" applyFont="1" applyFill="1" applyBorder="1" applyAlignment="1">
      <alignment vertical="center"/>
    </xf>
    <xf numFmtId="0" fontId="65" fillId="3" borderId="50" xfId="0" applyFont="1" applyFill="1" applyBorder="1" applyAlignment="1">
      <alignment horizontal="center" vertical="center"/>
    </xf>
    <xf numFmtId="0" fontId="65" fillId="3" borderId="51" xfId="0" applyFont="1" applyFill="1" applyBorder="1" applyAlignment="1">
      <alignment horizontal="center" vertical="center"/>
    </xf>
    <xf numFmtId="0" fontId="65" fillId="3" borderId="52" xfId="0" applyFont="1" applyFill="1" applyBorder="1" applyAlignment="1">
      <alignment horizontal="center" vertical="center"/>
    </xf>
    <xf numFmtId="0" fontId="66" fillId="40" borderId="53" xfId="52" applyFont="1" applyFill="1" applyBorder="1" applyAlignment="1">
      <alignment horizontal="center" vertical="center" textRotation="90"/>
      <protection/>
    </xf>
    <xf numFmtId="0" fontId="66" fillId="40" borderId="54" xfId="52" applyFont="1" applyFill="1" applyBorder="1" applyAlignment="1">
      <alignment horizontal="center" vertical="center" textRotation="90"/>
      <protection/>
    </xf>
    <xf numFmtId="0" fontId="66" fillId="40" borderId="54" xfId="52" applyFont="1" applyFill="1" applyBorder="1" applyAlignment="1">
      <alignment horizontal="center" vertical="center"/>
      <protection/>
    </xf>
    <xf numFmtId="0" fontId="66" fillId="3" borderId="54" xfId="0" applyFont="1" applyFill="1" applyBorder="1" applyAlignment="1">
      <alignment vertical="center" textRotation="90"/>
    </xf>
    <xf numFmtId="0" fontId="66" fillId="40" borderId="55" xfId="52" applyFont="1" applyFill="1" applyBorder="1" applyAlignment="1">
      <alignment horizontal="center" vertical="center" textRotation="90"/>
      <protection/>
    </xf>
    <xf numFmtId="0" fontId="66" fillId="3" borderId="56" xfId="0" applyFont="1" applyFill="1" applyBorder="1" applyAlignment="1">
      <alignment vertical="center" textRotation="90"/>
    </xf>
    <xf numFmtId="0" fontId="66" fillId="3" borderId="57" xfId="0" applyFont="1" applyFill="1" applyBorder="1" applyAlignment="1">
      <alignment vertical="center" textRotation="90"/>
    </xf>
    <xf numFmtId="0" fontId="66" fillId="3" borderId="58" xfId="0" applyFont="1" applyFill="1" applyBorder="1" applyAlignment="1">
      <alignment vertical="center" textRotation="90"/>
    </xf>
    <xf numFmtId="0" fontId="66" fillId="3" borderId="59" xfId="0" applyFont="1" applyFill="1" applyBorder="1" applyAlignment="1">
      <alignment vertical="center" textRotation="90"/>
    </xf>
    <xf numFmtId="0" fontId="67" fillId="41" borderId="60" xfId="52" applyFont="1" applyFill="1" applyBorder="1" applyAlignment="1">
      <alignment horizontal="center" vertical="center" textRotation="90" wrapText="1"/>
      <protection/>
    </xf>
    <xf numFmtId="0" fontId="68" fillId="3" borderId="61" xfId="52" applyFont="1" applyFill="1" applyBorder="1" applyAlignment="1">
      <alignment horizontal="center" vertical="center" wrapText="1"/>
      <protection/>
    </xf>
    <xf numFmtId="0" fontId="2" fillId="0" borderId="62" xfId="52" applyFont="1" applyFill="1" applyBorder="1" applyAlignment="1">
      <alignment horizontal="center" vertical="center" wrapText="1"/>
      <protection/>
    </xf>
    <xf numFmtId="0" fontId="2" fillId="0" borderId="63" xfId="52" applyFont="1" applyFill="1" applyBorder="1" applyAlignment="1">
      <alignment horizontal="left" vertical="center" wrapText="1"/>
      <protection/>
    </xf>
    <xf numFmtId="0" fontId="2" fillId="0" borderId="64" xfId="52" applyFont="1" applyFill="1" applyBorder="1" applyAlignment="1">
      <alignment horizontal="center" vertical="center" wrapText="1"/>
      <protection/>
    </xf>
    <xf numFmtId="0" fontId="2" fillId="0" borderId="65" xfId="52" applyFont="1" applyFill="1" applyBorder="1" applyAlignment="1">
      <alignment horizontal="center" vertical="center" wrapText="1"/>
      <protection/>
    </xf>
    <xf numFmtId="0" fontId="2" fillId="0" borderId="61" xfId="52" applyFont="1" applyFill="1" applyBorder="1" applyAlignment="1">
      <alignment horizontal="center" vertical="center" wrapText="1"/>
      <protection/>
    </xf>
    <xf numFmtId="0" fontId="6" fillId="3" borderId="66" xfId="52" applyFont="1" applyFill="1" applyBorder="1" applyAlignment="1">
      <alignment horizontal="center" vertical="center" wrapText="1"/>
      <protection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 vertical="center"/>
    </xf>
    <xf numFmtId="0" fontId="67" fillId="41" borderId="70" xfId="52" applyFont="1" applyFill="1" applyBorder="1" applyAlignment="1">
      <alignment horizontal="center" vertical="center" textRotation="90" wrapText="1"/>
      <protection/>
    </xf>
    <xf numFmtId="0" fontId="68" fillId="3" borderId="71" xfId="52" applyFont="1" applyFill="1" applyBorder="1" applyAlignment="1">
      <alignment horizontal="center" vertical="center" wrapText="1"/>
      <protection/>
    </xf>
    <xf numFmtId="0" fontId="2" fillId="0" borderId="72" xfId="52" applyFont="1" applyFill="1" applyBorder="1" applyAlignment="1">
      <alignment horizontal="center" vertical="center" wrapText="1"/>
      <protection/>
    </xf>
    <xf numFmtId="0" fontId="2" fillId="0" borderId="73" xfId="52" applyFont="1" applyFill="1" applyBorder="1" applyAlignment="1">
      <alignment horizontal="left" vertical="center" wrapText="1"/>
      <protection/>
    </xf>
    <xf numFmtId="0" fontId="2" fillId="0" borderId="74" xfId="52" applyFont="1" applyFill="1" applyBorder="1" applyAlignment="1">
      <alignment horizontal="center" vertical="center" wrapText="1"/>
      <protection/>
    </xf>
    <xf numFmtId="0" fontId="2" fillId="0" borderId="75" xfId="52" applyFont="1" applyFill="1" applyBorder="1" applyAlignment="1">
      <alignment horizontal="center" vertical="center" wrapText="1"/>
      <protection/>
    </xf>
    <xf numFmtId="0" fontId="2" fillId="0" borderId="71" xfId="52" applyFont="1" applyFill="1" applyBorder="1" applyAlignment="1">
      <alignment horizontal="center" vertical="center" wrapText="1"/>
      <protection/>
    </xf>
    <xf numFmtId="0" fontId="6" fillId="3" borderId="76" xfId="52" applyFont="1" applyFill="1" applyBorder="1" applyAlignment="1">
      <alignment horizontal="center" vertical="center" wrapText="1"/>
      <protection/>
    </xf>
    <xf numFmtId="0" fontId="66" fillId="0" borderId="71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67" fillId="41" borderId="77" xfId="52" applyFont="1" applyFill="1" applyBorder="1" applyAlignment="1">
      <alignment horizontal="center" vertical="center" textRotation="90" wrapText="1"/>
      <protection/>
    </xf>
    <xf numFmtId="0" fontId="67" fillId="41" borderId="78" xfId="52" applyFont="1" applyFill="1" applyBorder="1" applyAlignment="1">
      <alignment horizontal="center" vertical="center" textRotation="90" wrapText="1"/>
      <protection/>
    </xf>
    <xf numFmtId="0" fontId="68" fillId="3" borderId="79" xfId="52" applyFont="1" applyFill="1" applyBorder="1" applyAlignment="1">
      <alignment horizontal="center" vertical="center" wrapText="1"/>
      <protection/>
    </xf>
    <xf numFmtId="0" fontId="2" fillId="0" borderId="80" xfId="52" applyFont="1" applyFill="1" applyBorder="1" applyAlignment="1">
      <alignment horizontal="center" vertical="center" wrapText="1"/>
      <protection/>
    </xf>
    <xf numFmtId="0" fontId="2" fillId="0" borderId="81" xfId="52" applyFont="1" applyFill="1" applyBorder="1" applyAlignment="1">
      <alignment horizontal="left" vertical="center" wrapText="1"/>
      <protection/>
    </xf>
    <xf numFmtId="0" fontId="2" fillId="0" borderId="82" xfId="52" applyFont="1" applyFill="1" applyBorder="1" applyAlignment="1">
      <alignment horizontal="center" vertical="center" wrapText="1"/>
      <protection/>
    </xf>
    <xf numFmtId="0" fontId="2" fillId="0" borderId="83" xfId="52" applyFont="1" applyFill="1" applyBorder="1" applyAlignment="1">
      <alignment horizontal="center" vertical="center" wrapText="1"/>
      <protection/>
    </xf>
    <xf numFmtId="0" fontId="2" fillId="0" borderId="79" xfId="52" applyFont="1" applyFill="1" applyBorder="1" applyAlignment="1">
      <alignment horizontal="center" vertical="center" wrapText="1"/>
      <protection/>
    </xf>
    <xf numFmtId="0" fontId="6" fillId="3" borderId="84" xfId="52" applyFont="1" applyFill="1" applyBorder="1" applyAlignment="1">
      <alignment horizontal="center" vertical="center" wrapText="1"/>
      <protection/>
    </xf>
    <xf numFmtId="0" fontId="66" fillId="0" borderId="79" xfId="0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80" xfId="0" applyFont="1" applyBorder="1" applyAlignment="1">
      <alignment horizontal="center" vertical="center"/>
    </xf>
    <xf numFmtId="0" fontId="69" fillId="38" borderId="60" xfId="52" applyFont="1" applyFill="1" applyBorder="1" applyAlignment="1">
      <alignment horizontal="center" vertical="center" textRotation="90" wrapText="1"/>
      <protection/>
    </xf>
    <xf numFmtId="0" fontId="66" fillId="0" borderId="61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9" fillId="38" borderId="70" xfId="52" applyFont="1" applyFill="1" applyBorder="1" applyAlignment="1">
      <alignment horizontal="center" vertical="center" textRotation="90" wrapText="1"/>
      <protection/>
    </xf>
    <xf numFmtId="0" fontId="69" fillId="38" borderId="78" xfId="52" applyFont="1" applyFill="1" applyBorder="1" applyAlignment="1">
      <alignment horizontal="center" vertical="center" textRotation="90" wrapText="1"/>
      <protection/>
    </xf>
    <xf numFmtId="0" fontId="69" fillId="39" borderId="60" xfId="52" applyFont="1" applyFill="1" applyBorder="1" applyAlignment="1">
      <alignment horizontal="center" vertical="center" textRotation="90" wrapText="1"/>
      <protection/>
    </xf>
    <xf numFmtId="0" fontId="69" fillId="39" borderId="85" xfId="52" applyFont="1" applyFill="1" applyBorder="1" applyAlignment="1">
      <alignment horizontal="center" vertical="center" textRotation="90" wrapText="1"/>
      <protection/>
    </xf>
    <xf numFmtId="0" fontId="69" fillId="39" borderId="70" xfId="52" applyFont="1" applyFill="1" applyBorder="1" applyAlignment="1">
      <alignment horizontal="center" vertical="center" textRotation="90" wrapText="1"/>
      <protection/>
    </xf>
    <xf numFmtId="0" fontId="69" fillId="39" borderId="78" xfId="52" applyFont="1" applyFill="1" applyBorder="1" applyAlignment="1">
      <alignment horizontal="center" vertical="center" textRotation="90" wrapText="1"/>
      <protection/>
    </xf>
    <xf numFmtId="0" fontId="4" fillId="42" borderId="60" xfId="52" applyFont="1" applyFill="1" applyBorder="1" applyAlignment="1">
      <alignment horizontal="center" vertical="center" textRotation="90" wrapText="1"/>
      <protection/>
    </xf>
    <xf numFmtId="0" fontId="66" fillId="0" borderId="86" xfId="0" applyFont="1" applyBorder="1" applyAlignment="1">
      <alignment horizontal="center" vertical="center"/>
    </xf>
    <xf numFmtId="0" fontId="66" fillId="0" borderId="87" xfId="0" applyFont="1" applyBorder="1" applyAlignment="1">
      <alignment horizontal="center" vertical="center"/>
    </xf>
    <xf numFmtId="0" fontId="66" fillId="0" borderId="88" xfId="0" applyFont="1" applyBorder="1" applyAlignment="1">
      <alignment horizontal="center" vertical="center"/>
    </xf>
    <xf numFmtId="0" fontId="4" fillId="42" borderId="70" xfId="52" applyFont="1" applyFill="1" applyBorder="1" applyAlignment="1">
      <alignment horizontal="center" vertical="center" textRotation="90" wrapText="1"/>
      <protection/>
    </xf>
    <xf numFmtId="0" fontId="4" fillId="42" borderId="78" xfId="52" applyFont="1" applyFill="1" applyBorder="1" applyAlignment="1">
      <alignment horizontal="center" vertical="center" textRotation="90" wrapText="1"/>
      <protection/>
    </xf>
    <xf numFmtId="0" fontId="62" fillId="0" borderId="89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90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91" xfId="0" applyFont="1" applyBorder="1" applyAlignment="1">
      <alignment horizontal="center" vertical="center"/>
    </xf>
    <xf numFmtId="0" fontId="62" fillId="0" borderId="92" xfId="0" applyFont="1" applyBorder="1" applyAlignment="1">
      <alignment horizontal="center" vertical="center"/>
    </xf>
    <xf numFmtId="0" fontId="64" fillId="3" borderId="47" xfId="45" applyFont="1" applyFill="1" applyBorder="1" applyAlignment="1" applyProtection="1">
      <alignment horizontal="center" vertical="center"/>
      <protection/>
    </xf>
    <xf numFmtId="0" fontId="64" fillId="3" borderId="48" xfId="45" applyFont="1" applyFill="1" applyBorder="1" applyAlignment="1" applyProtection="1">
      <alignment horizontal="center" vertical="center"/>
      <protection/>
    </xf>
    <xf numFmtId="0" fontId="64" fillId="3" borderId="49" xfId="45" applyFont="1" applyFill="1" applyBorder="1" applyAlignment="1" applyProtection="1">
      <alignment horizontal="center" vertical="center"/>
      <protection/>
    </xf>
    <xf numFmtId="0" fontId="6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390525</xdr:colOff>
      <xdr:row>0</xdr:row>
      <xdr:rowOff>1085850</xdr:rowOff>
    </xdr:to>
    <xdr:pic>
      <xdr:nvPicPr>
        <xdr:cNvPr id="1" name="1 Imagen" descr="CopaDiputac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095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66675</xdr:rowOff>
    </xdr:from>
    <xdr:to>
      <xdr:col>4</xdr:col>
      <xdr:colOff>1485900</xdr:colOff>
      <xdr:row>0</xdr:row>
      <xdr:rowOff>1095375</xdr:rowOff>
    </xdr:to>
    <xdr:pic>
      <xdr:nvPicPr>
        <xdr:cNvPr id="2" name="2 Imagen" descr="Logo_CD MOTOBIERZ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667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352425</xdr:colOff>
      <xdr:row>0</xdr:row>
      <xdr:rowOff>38100</xdr:rowOff>
    </xdr:from>
    <xdr:to>
      <xdr:col>47</xdr:col>
      <xdr:colOff>180975</xdr:colOff>
      <xdr:row>0</xdr:row>
      <xdr:rowOff>1104900</xdr:rowOff>
    </xdr:to>
    <xdr:pic>
      <xdr:nvPicPr>
        <xdr:cNvPr id="3" name="3 Imagen" descr="TRIAL_S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68300" y="38100"/>
          <a:ext cx="1123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27</xdr:row>
      <xdr:rowOff>19050</xdr:rowOff>
    </xdr:from>
    <xdr:to>
      <xdr:col>19</xdr:col>
      <xdr:colOff>114300</xdr:colOff>
      <xdr:row>33</xdr:row>
      <xdr:rowOff>152400</xdr:rowOff>
    </xdr:to>
    <xdr:pic>
      <xdr:nvPicPr>
        <xdr:cNvPr id="4" name="4 Imagen" descr="Logo_Diputacion_de_Leo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5638800"/>
          <a:ext cx="2085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38100</xdr:rowOff>
    </xdr:from>
    <xdr:to>
      <xdr:col>5</xdr:col>
      <xdr:colOff>381000</xdr:colOff>
      <xdr:row>33</xdr:row>
      <xdr:rowOff>123825</xdr:rowOff>
    </xdr:to>
    <xdr:pic>
      <xdr:nvPicPr>
        <xdr:cNvPr id="5" name="5 Imagen" descr="FMCL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5657850"/>
          <a:ext cx="2971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95250</xdr:colOff>
      <xdr:row>31</xdr:row>
      <xdr:rowOff>142875</xdr:rowOff>
    </xdr:from>
    <xdr:to>
      <xdr:col>47</xdr:col>
      <xdr:colOff>152400</xdr:colOff>
      <xdr:row>33</xdr:row>
      <xdr:rowOff>114300</xdr:rowOff>
    </xdr:to>
    <xdr:pic>
      <xdr:nvPicPr>
        <xdr:cNvPr id="6" name="6 Imagen" descr="Logo_TODOTRIA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68200" y="641032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257175</xdr:colOff>
      <xdr:row>27</xdr:row>
      <xdr:rowOff>38100</xdr:rowOff>
    </xdr:from>
    <xdr:to>
      <xdr:col>38</xdr:col>
      <xdr:colOff>66675</xdr:colOff>
      <xdr:row>33</xdr:row>
      <xdr:rowOff>142875</xdr:rowOff>
    </xdr:to>
    <xdr:pic>
      <xdr:nvPicPr>
        <xdr:cNvPr id="7" name="7 Imagen" descr="LOGO_YOTRIAL.COM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58475" y="5657850"/>
          <a:ext cx="1400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3</xdr:col>
      <xdr:colOff>1000125</xdr:colOff>
      <xdr:row>0</xdr:row>
      <xdr:rowOff>1524000</xdr:rowOff>
    </xdr:to>
    <xdr:pic>
      <xdr:nvPicPr>
        <xdr:cNvPr id="1" name="6 Imagen" descr="CopaDiputac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781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28575</xdr:rowOff>
    </xdr:from>
    <xdr:to>
      <xdr:col>17</xdr:col>
      <xdr:colOff>19050</xdr:colOff>
      <xdr:row>0</xdr:row>
      <xdr:rowOff>1524000</xdr:rowOff>
    </xdr:to>
    <xdr:pic>
      <xdr:nvPicPr>
        <xdr:cNvPr id="2" name="7 Imagen" descr="LOG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8575"/>
          <a:ext cx="21621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28575</xdr:rowOff>
    </xdr:from>
    <xdr:to>
      <xdr:col>5</xdr:col>
      <xdr:colOff>314325</xdr:colOff>
      <xdr:row>0</xdr:row>
      <xdr:rowOff>1524000</xdr:rowOff>
    </xdr:to>
    <xdr:pic>
      <xdr:nvPicPr>
        <xdr:cNvPr id="3" name="8 Imagen" descr="Logo_CD MOTOBIERZ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28575"/>
          <a:ext cx="1447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3</xdr:col>
      <xdr:colOff>1504950</xdr:colOff>
      <xdr:row>37</xdr:row>
      <xdr:rowOff>28575</xdr:rowOff>
    </xdr:to>
    <xdr:pic>
      <xdr:nvPicPr>
        <xdr:cNvPr id="4" name="9 Imagen" descr="Logo_Diputacion_de_Leo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200900"/>
          <a:ext cx="23145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1504950</xdr:colOff>
      <xdr:row>31</xdr:row>
      <xdr:rowOff>133350</xdr:rowOff>
    </xdr:from>
    <xdr:to>
      <xdr:col>4</xdr:col>
      <xdr:colOff>990600</xdr:colOff>
      <xdr:row>35</xdr:row>
      <xdr:rowOff>95250</xdr:rowOff>
    </xdr:to>
    <xdr:pic>
      <xdr:nvPicPr>
        <xdr:cNvPr id="5" name="10 Imagen" descr="logo_la_caix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14575" y="7696200"/>
          <a:ext cx="1447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29</xdr:row>
      <xdr:rowOff>57150</xdr:rowOff>
    </xdr:from>
    <xdr:to>
      <xdr:col>16</xdr:col>
      <xdr:colOff>228600</xdr:colOff>
      <xdr:row>37</xdr:row>
      <xdr:rowOff>95250</xdr:rowOff>
    </xdr:to>
    <xdr:pic>
      <xdr:nvPicPr>
        <xdr:cNvPr id="6" name="11 Imagen" descr="LOGO_YOTRIAL.COM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0" y="7239000"/>
          <a:ext cx="20478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29</xdr:row>
      <xdr:rowOff>57150</xdr:rowOff>
    </xdr:from>
    <xdr:to>
      <xdr:col>8</xdr:col>
      <xdr:colOff>85725</xdr:colOff>
      <xdr:row>37</xdr:row>
      <xdr:rowOff>38100</xdr:rowOff>
    </xdr:to>
    <xdr:pic>
      <xdr:nvPicPr>
        <xdr:cNvPr id="7" name="12 Imagen" descr="TRIAL_SET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95700" y="7239000"/>
          <a:ext cx="15621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rial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4"/>
  <sheetViews>
    <sheetView tabSelected="1" zoomScalePageLayoutView="0" workbookViewId="0" topLeftCell="A1">
      <selection activeCell="E27" sqref="E27"/>
    </sheetView>
  </sheetViews>
  <sheetFormatPr defaultColWidth="11.421875" defaultRowHeight="12.75" customHeight="1"/>
  <cols>
    <col min="1" max="1" width="4.7109375" style="2" customWidth="1"/>
    <col min="2" max="2" width="0.13671875" style="2" hidden="1" customWidth="1"/>
    <col min="3" max="3" width="3.140625" style="3" bestFit="1" customWidth="1"/>
    <col min="4" max="4" width="3.140625" style="1" bestFit="1" customWidth="1"/>
    <col min="5" max="5" width="28.421875" style="2" bestFit="1" customWidth="1"/>
    <col min="6" max="6" width="15.8515625" style="1" bestFit="1" customWidth="1"/>
    <col min="7" max="7" width="10.28125" style="1" bestFit="1" customWidth="1"/>
    <col min="8" max="8" width="8.57421875" style="1" bestFit="1" customWidth="1"/>
    <col min="9" max="9" width="7.8515625" style="1" bestFit="1" customWidth="1"/>
    <col min="10" max="10" width="6.140625" style="1" bestFit="1" customWidth="1"/>
    <col min="11" max="11" width="1.57421875" style="2" bestFit="1" customWidth="1"/>
    <col min="12" max="16" width="2.57421875" style="1" bestFit="1" customWidth="1"/>
    <col min="17" max="17" width="6.8515625" style="2" bestFit="1" customWidth="1"/>
    <col min="18" max="18" width="6.140625" style="2" bestFit="1" customWidth="1"/>
    <col min="19" max="19" width="1.57421875" style="2" bestFit="1" customWidth="1"/>
    <col min="20" max="20" width="3.140625" style="1" customWidth="1"/>
    <col min="21" max="25" width="2.57421875" style="2" bestFit="1" customWidth="1"/>
    <col min="26" max="26" width="6.8515625" style="2" bestFit="1" customWidth="1"/>
    <col min="27" max="27" width="3.140625" style="1" customWidth="1"/>
    <col min="28" max="32" width="2.57421875" style="1" bestFit="1" customWidth="1"/>
    <col min="33" max="33" width="6.8515625" style="1" bestFit="1" customWidth="1"/>
    <col min="34" max="34" width="6.140625" style="1" bestFit="1" customWidth="1"/>
    <col min="35" max="35" width="1.57421875" style="1" bestFit="1" customWidth="1"/>
    <col min="36" max="37" width="3.140625" style="1" bestFit="1" customWidth="1"/>
    <col min="38" max="38" width="3.00390625" style="1" bestFit="1" customWidth="1"/>
    <col min="39" max="42" width="2.7109375" style="1" bestFit="1" customWidth="1"/>
    <col min="43" max="43" width="6.8515625" style="2" bestFit="1" customWidth="1"/>
    <col min="44" max="48" width="3.140625" style="1" bestFit="1" customWidth="1"/>
    <col min="49" max="16384" width="11.421875" style="2" customWidth="1"/>
  </cols>
  <sheetData>
    <row r="1" spans="1:48" ht="88.5" customHeight="1" thickBot="1">
      <c r="A1" s="72"/>
      <c r="B1" s="73"/>
      <c r="C1" s="74"/>
      <c r="D1" s="75"/>
      <c r="E1" s="73"/>
      <c r="F1" s="97" t="s">
        <v>109</v>
      </c>
      <c r="G1" s="75"/>
      <c r="H1" s="75"/>
      <c r="I1" s="75"/>
      <c r="J1" s="75"/>
      <c r="L1" s="75"/>
      <c r="M1" s="75"/>
      <c r="N1" s="75"/>
      <c r="O1" s="75"/>
      <c r="Q1" s="73"/>
      <c r="R1" s="98" t="s">
        <v>106</v>
      </c>
      <c r="S1" s="73"/>
      <c r="T1" s="75"/>
      <c r="U1" s="73"/>
      <c r="V1" s="73"/>
      <c r="W1" s="73"/>
      <c r="X1" s="73"/>
      <c r="Y1" s="73"/>
      <c r="Z1" s="73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3"/>
      <c r="AR1" s="75"/>
      <c r="AS1" s="75"/>
      <c r="AT1" s="75"/>
      <c r="AU1" s="75"/>
      <c r="AV1" s="76"/>
    </row>
    <row r="2" spans="1:48" s="12" customFormat="1" ht="9.75">
      <c r="A2" s="15"/>
      <c r="B2" s="18"/>
      <c r="C2" s="19"/>
      <c r="D2" s="16"/>
      <c r="E2" s="18"/>
      <c r="F2" s="16"/>
      <c r="G2" s="16"/>
      <c r="H2" s="17"/>
      <c r="I2" s="104" t="s">
        <v>68</v>
      </c>
      <c r="J2" s="105"/>
      <c r="K2" s="106"/>
      <c r="L2" s="104" t="s">
        <v>76</v>
      </c>
      <c r="M2" s="105"/>
      <c r="N2" s="105"/>
      <c r="O2" s="105"/>
      <c r="P2" s="105"/>
      <c r="Q2" s="105"/>
      <c r="R2" s="105"/>
      <c r="S2" s="105"/>
      <c r="T2" s="106"/>
      <c r="U2" s="104" t="s">
        <v>91</v>
      </c>
      <c r="V2" s="105"/>
      <c r="W2" s="105"/>
      <c r="X2" s="105"/>
      <c r="Y2" s="105"/>
      <c r="Z2" s="105"/>
      <c r="AA2" s="106"/>
      <c r="AB2" s="104" t="s">
        <v>92</v>
      </c>
      <c r="AC2" s="105"/>
      <c r="AD2" s="105"/>
      <c r="AE2" s="105"/>
      <c r="AF2" s="105"/>
      <c r="AG2" s="105"/>
      <c r="AH2" s="105"/>
      <c r="AI2" s="105"/>
      <c r="AJ2" s="106"/>
      <c r="AK2" s="116" t="s">
        <v>79</v>
      </c>
      <c r="AL2" s="104" t="s">
        <v>94</v>
      </c>
      <c r="AM2" s="105"/>
      <c r="AN2" s="105"/>
      <c r="AO2" s="105"/>
      <c r="AP2" s="105"/>
      <c r="AQ2" s="106"/>
      <c r="AR2" s="104" t="s">
        <v>93</v>
      </c>
      <c r="AS2" s="105"/>
      <c r="AT2" s="105"/>
      <c r="AU2" s="105"/>
      <c r="AV2" s="106"/>
    </row>
    <row r="3" spans="1:48" s="13" customFormat="1" ht="38.25" thickBot="1">
      <c r="A3" s="102" t="s">
        <v>89</v>
      </c>
      <c r="B3" s="103"/>
      <c r="C3" s="22" t="s">
        <v>66</v>
      </c>
      <c r="D3" s="22" t="s">
        <v>90</v>
      </c>
      <c r="E3" s="24" t="s">
        <v>95</v>
      </c>
      <c r="F3" s="24" t="s">
        <v>96</v>
      </c>
      <c r="G3" s="24" t="s">
        <v>97</v>
      </c>
      <c r="H3" s="23" t="s">
        <v>98</v>
      </c>
      <c r="I3" s="14" t="s">
        <v>69</v>
      </c>
      <c r="J3" s="24" t="s">
        <v>67</v>
      </c>
      <c r="K3" s="23" t="s">
        <v>70</v>
      </c>
      <c r="L3" s="14" t="s">
        <v>71</v>
      </c>
      <c r="M3" s="25" t="s">
        <v>72</v>
      </c>
      <c r="N3" s="25" t="s">
        <v>73</v>
      </c>
      <c r="O3" s="25" t="s">
        <v>74</v>
      </c>
      <c r="P3" s="25" t="s">
        <v>75</v>
      </c>
      <c r="Q3" s="24" t="s">
        <v>78</v>
      </c>
      <c r="R3" s="24" t="s">
        <v>67</v>
      </c>
      <c r="S3" s="24" t="s">
        <v>70</v>
      </c>
      <c r="T3" s="21" t="s">
        <v>77</v>
      </c>
      <c r="U3" s="14" t="s">
        <v>71</v>
      </c>
      <c r="V3" s="24" t="s">
        <v>72</v>
      </c>
      <c r="W3" s="24" t="s">
        <v>73</v>
      </c>
      <c r="X3" s="24" t="s">
        <v>74</v>
      </c>
      <c r="Y3" s="24" t="s">
        <v>75</v>
      </c>
      <c r="Z3" s="24" t="s">
        <v>78</v>
      </c>
      <c r="AA3" s="21" t="s">
        <v>77</v>
      </c>
      <c r="AB3" s="14" t="s">
        <v>71</v>
      </c>
      <c r="AC3" s="24" t="s">
        <v>72</v>
      </c>
      <c r="AD3" s="24" t="s">
        <v>73</v>
      </c>
      <c r="AE3" s="24" t="s">
        <v>74</v>
      </c>
      <c r="AF3" s="24" t="s">
        <v>75</v>
      </c>
      <c r="AG3" s="24" t="s">
        <v>78</v>
      </c>
      <c r="AH3" s="24" t="s">
        <v>67</v>
      </c>
      <c r="AI3" s="24" t="s">
        <v>70</v>
      </c>
      <c r="AJ3" s="21" t="s">
        <v>77</v>
      </c>
      <c r="AK3" s="117"/>
      <c r="AL3" s="14" t="s">
        <v>80</v>
      </c>
      <c r="AM3" s="24" t="s">
        <v>81</v>
      </c>
      <c r="AN3" s="24" t="s">
        <v>82</v>
      </c>
      <c r="AO3" s="24" t="s">
        <v>83</v>
      </c>
      <c r="AP3" s="24" t="s">
        <v>84</v>
      </c>
      <c r="AQ3" s="23" t="s">
        <v>78</v>
      </c>
      <c r="AR3" s="20" t="s">
        <v>87</v>
      </c>
      <c r="AS3" s="22" t="s">
        <v>88</v>
      </c>
      <c r="AT3" s="22" t="s">
        <v>85</v>
      </c>
      <c r="AU3" s="22" t="s">
        <v>66</v>
      </c>
      <c r="AV3" s="21" t="s">
        <v>86</v>
      </c>
    </row>
    <row r="4" spans="1:48" ht="12.75" customHeight="1">
      <c r="A4" s="107" t="s">
        <v>17</v>
      </c>
      <c r="B4" s="26" t="s">
        <v>17</v>
      </c>
      <c r="C4" s="92" t="s">
        <v>99</v>
      </c>
      <c r="D4" s="27" t="s">
        <v>20</v>
      </c>
      <c r="E4" s="28" t="s">
        <v>18</v>
      </c>
      <c r="F4" s="27" t="s">
        <v>8</v>
      </c>
      <c r="G4" s="27" t="s">
        <v>3</v>
      </c>
      <c r="H4" s="47" t="s">
        <v>19</v>
      </c>
      <c r="I4" s="60">
        <v>0.43854166666666666</v>
      </c>
      <c r="J4" s="30"/>
      <c r="K4" s="34"/>
      <c r="L4" s="63">
        <v>0</v>
      </c>
      <c r="M4" s="27">
        <v>0</v>
      </c>
      <c r="N4" s="27">
        <v>0</v>
      </c>
      <c r="O4" s="27">
        <v>0</v>
      </c>
      <c r="P4" s="27">
        <v>5</v>
      </c>
      <c r="Q4" s="31">
        <v>0.02562500000000001</v>
      </c>
      <c r="R4" s="32"/>
      <c r="S4" s="33"/>
      <c r="T4" s="64">
        <v>5</v>
      </c>
      <c r="U4" s="69">
        <v>1</v>
      </c>
      <c r="V4" s="33">
        <v>1</v>
      </c>
      <c r="W4" s="33">
        <v>0</v>
      </c>
      <c r="X4" s="33">
        <v>0</v>
      </c>
      <c r="Y4" s="33">
        <v>1</v>
      </c>
      <c r="Z4" s="31">
        <v>0.03355324074074073</v>
      </c>
      <c r="AA4" s="64">
        <v>3</v>
      </c>
      <c r="AB4" s="50">
        <v>0</v>
      </c>
      <c r="AC4" s="27">
        <v>1</v>
      </c>
      <c r="AD4" s="27">
        <v>0</v>
      </c>
      <c r="AE4" s="27">
        <v>0</v>
      </c>
      <c r="AF4" s="27">
        <v>1</v>
      </c>
      <c r="AG4" s="29">
        <v>0.029652777777777806</v>
      </c>
      <c r="AH4" s="30"/>
      <c r="AI4" s="27"/>
      <c r="AJ4" s="57">
        <v>2</v>
      </c>
      <c r="AK4" s="53">
        <v>10</v>
      </c>
      <c r="AL4" s="50">
        <v>9</v>
      </c>
      <c r="AM4" s="27">
        <v>5</v>
      </c>
      <c r="AN4" s="27">
        <v>0</v>
      </c>
      <c r="AO4" s="27">
        <v>0</v>
      </c>
      <c r="AP4" s="27">
        <v>1</v>
      </c>
      <c r="AQ4" s="31">
        <v>0.08883101851851855</v>
      </c>
      <c r="AR4" s="27"/>
      <c r="AS4" s="27"/>
      <c r="AT4" s="27" t="s">
        <v>105</v>
      </c>
      <c r="AU4" s="92" t="s">
        <v>99</v>
      </c>
      <c r="AV4" s="34">
        <v>20</v>
      </c>
    </row>
    <row r="5" spans="1:48" ht="12.75" customHeight="1">
      <c r="A5" s="108"/>
      <c r="B5" s="11" t="s">
        <v>17</v>
      </c>
      <c r="C5" s="93" t="s">
        <v>100</v>
      </c>
      <c r="D5" s="4" t="s">
        <v>55</v>
      </c>
      <c r="E5" s="5" t="s">
        <v>54</v>
      </c>
      <c r="F5" s="4" t="s">
        <v>27</v>
      </c>
      <c r="G5" s="4" t="s">
        <v>3</v>
      </c>
      <c r="H5" s="48" t="s">
        <v>12</v>
      </c>
      <c r="I5" s="61">
        <v>0.43854166666666666</v>
      </c>
      <c r="J5" s="7"/>
      <c r="K5" s="35"/>
      <c r="L5" s="65">
        <v>0</v>
      </c>
      <c r="M5" s="4">
        <v>0</v>
      </c>
      <c r="N5" s="4">
        <v>0</v>
      </c>
      <c r="O5" s="4">
        <v>0</v>
      </c>
      <c r="P5" s="4">
        <v>5</v>
      </c>
      <c r="Q5" s="8">
        <v>0.04329861111111111</v>
      </c>
      <c r="R5" s="9"/>
      <c r="S5" s="10"/>
      <c r="T5" s="66">
        <v>5</v>
      </c>
      <c r="U5" s="70">
        <v>2</v>
      </c>
      <c r="V5" s="10">
        <v>0</v>
      </c>
      <c r="W5" s="10">
        <v>1</v>
      </c>
      <c r="X5" s="10">
        <v>1</v>
      </c>
      <c r="Y5" s="10">
        <v>5</v>
      </c>
      <c r="Z5" s="8">
        <v>0.03709490740740745</v>
      </c>
      <c r="AA5" s="66">
        <v>9</v>
      </c>
      <c r="AB5" s="51">
        <v>0</v>
      </c>
      <c r="AC5" s="4">
        <v>0</v>
      </c>
      <c r="AD5" s="4">
        <v>0</v>
      </c>
      <c r="AE5" s="4">
        <v>0</v>
      </c>
      <c r="AF5" s="4">
        <v>1</v>
      </c>
      <c r="AG5" s="6">
        <v>0.02674768518518511</v>
      </c>
      <c r="AH5" s="7"/>
      <c r="AI5" s="4"/>
      <c r="AJ5" s="58">
        <v>1</v>
      </c>
      <c r="AK5" s="54">
        <v>15</v>
      </c>
      <c r="AL5" s="51">
        <v>9</v>
      </c>
      <c r="AM5" s="4">
        <v>3</v>
      </c>
      <c r="AN5" s="4">
        <v>1</v>
      </c>
      <c r="AO5" s="4">
        <v>0</v>
      </c>
      <c r="AP5" s="4">
        <v>2</v>
      </c>
      <c r="AQ5" s="8">
        <v>0.10714120370370367</v>
      </c>
      <c r="AR5" s="4"/>
      <c r="AS5" s="4"/>
      <c r="AT5" s="4" t="s">
        <v>105</v>
      </c>
      <c r="AU5" s="93" t="s">
        <v>100</v>
      </c>
      <c r="AV5" s="35">
        <v>17</v>
      </c>
    </row>
    <row r="6" spans="1:48" ht="12.75" customHeight="1">
      <c r="A6" s="108"/>
      <c r="B6" s="11" t="s">
        <v>17</v>
      </c>
      <c r="C6" s="93" t="s">
        <v>101</v>
      </c>
      <c r="D6" s="4" t="s">
        <v>53</v>
      </c>
      <c r="E6" s="5" t="s">
        <v>52</v>
      </c>
      <c r="F6" s="4" t="s">
        <v>27</v>
      </c>
      <c r="G6" s="4" t="s">
        <v>3</v>
      </c>
      <c r="H6" s="48" t="s">
        <v>12</v>
      </c>
      <c r="I6" s="61">
        <v>0.4375</v>
      </c>
      <c r="J6" s="7"/>
      <c r="K6" s="35"/>
      <c r="L6" s="65">
        <v>0</v>
      </c>
      <c r="M6" s="4">
        <v>1</v>
      </c>
      <c r="N6" s="4">
        <v>1</v>
      </c>
      <c r="O6" s="4">
        <v>0</v>
      </c>
      <c r="P6" s="4">
        <v>1</v>
      </c>
      <c r="Q6" s="8">
        <v>0.05017361111111113</v>
      </c>
      <c r="R6" s="9"/>
      <c r="S6" s="10"/>
      <c r="T6" s="66">
        <v>3</v>
      </c>
      <c r="U6" s="70">
        <v>2</v>
      </c>
      <c r="V6" s="10">
        <v>1</v>
      </c>
      <c r="W6" s="10">
        <v>1</v>
      </c>
      <c r="X6" s="10">
        <v>0</v>
      </c>
      <c r="Y6" s="10">
        <v>5</v>
      </c>
      <c r="Z6" s="8">
        <v>0.03285879629629623</v>
      </c>
      <c r="AA6" s="66">
        <v>9</v>
      </c>
      <c r="AB6" s="51">
        <v>0</v>
      </c>
      <c r="AC6" s="4">
        <v>2</v>
      </c>
      <c r="AD6" s="4">
        <v>1</v>
      </c>
      <c r="AE6" s="4">
        <v>0</v>
      </c>
      <c r="AF6" s="4">
        <v>2</v>
      </c>
      <c r="AG6" s="6">
        <v>0.026249999999999996</v>
      </c>
      <c r="AH6" s="7"/>
      <c r="AI6" s="4"/>
      <c r="AJ6" s="58">
        <v>5</v>
      </c>
      <c r="AK6" s="54">
        <v>17</v>
      </c>
      <c r="AL6" s="51">
        <v>5</v>
      </c>
      <c r="AM6" s="4">
        <v>6</v>
      </c>
      <c r="AN6" s="4">
        <v>3</v>
      </c>
      <c r="AO6" s="4">
        <v>0</v>
      </c>
      <c r="AP6" s="4">
        <v>1</v>
      </c>
      <c r="AQ6" s="8">
        <v>0.10928240740740736</v>
      </c>
      <c r="AR6" s="4"/>
      <c r="AS6" s="4"/>
      <c r="AT6" s="4" t="s">
        <v>105</v>
      </c>
      <c r="AU6" s="93" t="s">
        <v>101</v>
      </c>
      <c r="AV6" s="35">
        <v>15</v>
      </c>
    </row>
    <row r="7" spans="1:48" ht="12.75" customHeight="1">
      <c r="A7" s="108"/>
      <c r="B7" s="11" t="s">
        <v>17</v>
      </c>
      <c r="C7" s="93" t="s">
        <v>102</v>
      </c>
      <c r="D7" s="4" t="s">
        <v>49</v>
      </c>
      <c r="E7" s="5" t="s">
        <v>48</v>
      </c>
      <c r="F7" s="4" t="s">
        <v>43</v>
      </c>
      <c r="G7" s="4" t="s">
        <v>44</v>
      </c>
      <c r="H7" s="48" t="s">
        <v>12</v>
      </c>
      <c r="I7" s="61">
        <v>0.4375</v>
      </c>
      <c r="J7" s="7"/>
      <c r="K7" s="35"/>
      <c r="L7" s="65">
        <v>0</v>
      </c>
      <c r="M7" s="4">
        <v>1</v>
      </c>
      <c r="N7" s="4">
        <v>0</v>
      </c>
      <c r="O7" s="4">
        <v>5</v>
      </c>
      <c r="P7" s="4">
        <v>5</v>
      </c>
      <c r="Q7" s="8">
        <v>0.04888888888888887</v>
      </c>
      <c r="R7" s="9"/>
      <c r="S7" s="10"/>
      <c r="T7" s="66">
        <v>11</v>
      </c>
      <c r="U7" s="70">
        <v>1</v>
      </c>
      <c r="V7" s="10">
        <v>1</v>
      </c>
      <c r="W7" s="10">
        <v>1</v>
      </c>
      <c r="X7" s="10">
        <v>2</v>
      </c>
      <c r="Y7" s="10">
        <v>5</v>
      </c>
      <c r="Z7" s="8">
        <v>0.02795138888888893</v>
      </c>
      <c r="AA7" s="66">
        <v>10</v>
      </c>
      <c r="AB7" s="51">
        <v>1</v>
      </c>
      <c r="AC7" s="4">
        <v>1</v>
      </c>
      <c r="AD7" s="4">
        <v>5</v>
      </c>
      <c r="AE7" s="4">
        <v>2</v>
      </c>
      <c r="AF7" s="4">
        <v>1</v>
      </c>
      <c r="AG7" s="6">
        <v>0.022175925925925877</v>
      </c>
      <c r="AH7" s="7"/>
      <c r="AI7" s="4"/>
      <c r="AJ7" s="58">
        <v>10</v>
      </c>
      <c r="AK7" s="54">
        <v>31</v>
      </c>
      <c r="AL7" s="51">
        <v>2</v>
      </c>
      <c r="AM7" s="4">
        <v>7</v>
      </c>
      <c r="AN7" s="4">
        <v>2</v>
      </c>
      <c r="AO7" s="4">
        <v>0</v>
      </c>
      <c r="AP7" s="4">
        <v>4</v>
      </c>
      <c r="AQ7" s="8">
        <v>0.09901620370370368</v>
      </c>
      <c r="AR7" s="4"/>
      <c r="AS7" s="4"/>
      <c r="AT7" s="4"/>
      <c r="AU7" s="94"/>
      <c r="AV7" s="36"/>
    </row>
    <row r="8" spans="1:48" ht="12.75" customHeight="1" thickBot="1">
      <c r="A8" s="109"/>
      <c r="B8" s="37" t="s">
        <v>17</v>
      </c>
      <c r="C8" s="95" t="s">
        <v>103</v>
      </c>
      <c r="D8" s="38" t="s">
        <v>57</v>
      </c>
      <c r="E8" s="39" t="s">
        <v>56</v>
      </c>
      <c r="F8" s="38" t="s">
        <v>8</v>
      </c>
      <c r="G8" s="38" t="s">
        <v>3</v>
      </c>
      <c r="H8" s="49" t="s">
        <v>9</v>
      </c>
      <c r="I8" s="62">
        <v>0.43645833333333334</v>
      </c>
      <c r="J8" s="41"/>
      <c r="K8" s="46"/>
      <c r="L8" s="67">
        <v>3</v>
      </c>
      <c r="M8" s="38">
        <v>5</v>
      </c>
      <c r="N8" s="38">
        <v>3</v>
      </c>
      <c r="O8" s="38">
        <v>1</v>
      </c>
      <c r="P8" s="38">
        <v>5</v>
      </c>
      <c r="Q8" s="42">
        <v>0.05483796296296295</v>
      </c>
      <c r="R8" s="43"/>
      <c r="S8" s="44"/>
      <c r="T8" s="68">
        <v>17</v>
      </c>
      <c r="U8" s="71">
        <v>3</v>
      </c>
      <c r="V8" s="44">
        <v>3</v>
      </c>
      <c r="W8" s="44">
        <v>3</v>
      </c>
      <c r="X8" s="44">
        <v>5</v>
      </c>
      <c r="Y8" s="44">
        <v>3</v>
      </c>
      <c r="Z8" s="42">
        <v>0.03879629629629627</v>
      </c>
      <c r="AA8" s="68">
        <v>17</v>
      </c>
      <c r="AB8" s="52">
        <v>2</v>
      </c>
      <c r="AC8" s="38">
        <v>3</v>
      </c>
      <c r="AD8" s="38">
        <v>5</v>
      </c>
      <c r="AE8" s="38">
        <v>3</v>
      </c>
      <c r="AF8" s="38">
        <v>5</v>
      </c>
      <c r="AG8" s="40">
        <v>0.020324074074074105</v>
      </c>
      <c r="AH8" s="41"/>
      <c r="AI8" s="38"/>
      <c r="AJ8" s="59">
        <v>18</v>
      </c>
      <c r="AK8" s="55">
        <v>52</v>
      </c>
      <c r="AL8" s="52">
        <v>0</v>
      </c>
      <c r="AM8" s="38">
        <v>1</v>
      </c>
      <c r="AN8" s="38">
        <v>1</v>
      </c>
      <c r="AO8" s="38">
        <v>8</v>
      </c>
      <c r="AP8" s="38">
        <v>5</v>
      </c>
      <c r="AQ8" s="42">
        <v>0.11395833333333333</v>
      </c>
      <c r="AR8" s="38"/>
      <c r="AS8" s="38"/>
      <c r="AT8" s="38" t="s">
        <v>105</v>
      </c>
      <c r="AU8" s="95" t="s">
        <v>102</v>
      </c>
      <c r="AV8" s="46">
        <v>13</v>
      </c>
    </row>
    <row r="9" spans="1:48" ht="12.75" customHeight="1">
      <c r="A9" s="110" t="s">
        <v>0</v>
      </c>
      <c r="B9" s="26" t="s">
        <v>0</v>
      </c>
      <c r="C9" s="92" t="s">
        <v>99</v>
      </c>
      <c r="D9" s="27" t="s">
        <v>23</v>
      </c>
      <c r="E9" s="28" t="s">
        <v>21</v>
      </c>
      <c r="F9" s="27" t="s">
        <v>2</v>
      </c>
      <c r="G9" s="27" t="s">
        <v>3</v>
      </c>
      <c r="H9" s="47" t="s">
        <v>22</v>
      </c>
      <c r="I9" s="60">
        <v>0.43229166666666663</v>
      </c>
      <c r="J9" s="30"/>
      <c r="K9" s="34"/>
      <c r="L9" s="63">
        <v>0</v>
      </c>
      <c r="M9" s="27">
        <v>0</v>
      </c>
      <c r="N9" s="27">
        <v>0</v>
      </c>
      <c r="O9" s="27">
        <v>1</v>
      </c>
      <c r="P9" s="27">
        <v>3</v>
      </c>
      <c r="Q9" s="31">
        <v>0.02858796296296301</v>
      </c>
      <c r="R9" s="32"/>
      <c r="S9" s="33"/>
      <c r="T9" s="64">
        <v>4</v>
      </c>
      <c r="U9" s="69">
        <v>0</v>
      </c>
      <c r="V9" s="33">
        <v>0</v>
      </c>
      <c r="W9" s="33">
        <v>1</v>
      </c>
      <c r="X9" s="33">
        <v>2</v>
      </c>
      <c r="Y9" s="33">
        <v>0</v>
      </c>
      <c r="Z9" s="31">
        <v>0.02993055555555557</v>
      </c>
      <c r="AA9" s="64">
        <v>3</v>
      </c>
      <c r="AB9" s="50">
        <v>0</v>
      </c>
      <c r="AC9" s="27">
        <v>0</v>
      </c>
      <c r="AD9" s="27">
        <v>0</v>
      </c>
      <c r="AE9" s="27">
        <v>1</v>
      </c>
      <c r="AF9" s="27">
        <v>0</v>
      </c>
      <c r="AG9" s="29">
        <v>0.0411805555555555</v>
      </c>
      <c r="AH9" s="30"/>
      <c r="AI9" s="27"/>
      <c r="AJ9" s="57">
        <v>1</v>
      </c>
      <c r="AK9" s="53">
        <v>8</v>
      </c>
      <c r="AL9" s="50">
        <v>10</v>
      </c>
      <c r="AM9" s="27">
        <v>3</v>
      </c>
      <c r="AN9" s="27">
        <v>1</v>
      </c>
      <c r="AO9" s="27">
        <v>1</v>
      </c>
      <c r="AP9" s="27">
        <v>0</v>
      </c>
      <c r="AQ9" s="31">
        <v>0.09969907407407408</v>
      </c>
      <c r="AR9" s="27"/>
      <c r="AS9" s="27"/>
      <c r="AT9" s="27" t="s">
        <v>105</v>
      </c>
      <c r="AU9" s="92" t="s">
        <v>99</v>
      </c>
      <c r="AV9" s="34">
        <v>20</v>
      </c>
    </row>
    <row r="10" spans="1:48" ht="12.75" customHeight="1">
      <c r="A10" s="111"/>
      <c r="B10" s="11" t="s">
        <v>0</v>
      </c>
      <c r="C10" s="93" t="s">
        <v>100</v>
      </c>
      <c r="D10" s="4" t="s">
        <v>33</v>
      </c>
      <c r="E10" s="5" t="s">
        <v>31</v>
      </c>
      <c r="F10" s="4" t="s">
        <v>27</v>
      </c>
      <c r="G10" s="4" t="s">
        <v>3</v>
      </c>
      <c r="H10" s="48" t="s">
        <v>32</v>
      </c>
      <c r="I10" s="61">
        <v>0.434375</v>
      </c>
      <c r="J10" s="7"/>
      <c r="K10" s="35"/>
      <c r="L10" s="65">
        <v>0</v>
      </c>
      <c r="M10" s="4">
        <v>0</v>
      </c>
      <c r="N10" s="4">
        <v>0</v>
      </c>
      <c r="O10" s="4">
        <v>0</v>
      </c>
      <c r="P10" s="4">
        <v>0</v>
      </c>
      <c r="Q10" s="8">
        <v>0.030601851851851825</v>
      </c>
      <c r="R10" s="9"/>
      <c r="S10" s="10"/>
      <c r="T10" s="66">
        <v>0</v>
      </c>
      <c r="U10" s="70">
        <v>0</v>
      </c>
      <c r="V10" s="10">
        <v>1</v>
      </c>
      <c r="W10" s="10">
        <v>5</v>
      </c>
      <c r="X10" s="10">
        <v>0</v>
      </c>
      <c r="Y10" s="10">
        <v>0</v>
      </c>
      <c r="Z10" s="8">
        <v>0.02656249999999999</v>
      </c>
      <c r="AA10" s="66">
        <v>6</v>
      </c>
      <c r="AB10" s="51">
        <v>0</v>
      </c>
      <c r="AC10" s="4">
        <v>0</v>
      </c>
      <c r="AD10" s="4">
        <v>5</v>
      </c>
      <c r="AE10" s="4">
        <v>0</v>
      </c>
      <c r="AF10" s="4">
        <v>0</v>
      </c>
      <c r="AG10" s="6">
        <v>0.044351851851851865</v>
      </c>
      <c r="AH10" s="7"/>
      <c r="AI10" s="4"/>
      <c r="AJ10" s="58">
        <v>5</v>
      </c>
      <c r="AK10" s="54">
        <v>11</v>
      </c>
      <c r="AL10" s="51">
        <v>12</v>
      </c>
      <c r="AM10" s="4">
        <v>1</v>
      </c>
      <c r="AN10" s="4">
        <v>0</v>
      </c>
      <c r="AO10" s="4">
        <v>0</v>
      </c>
      <c r="AP10" s="4">
        <v>2</v>
      </c>
      <c r="AQ10" s="8">
        <v>0.10151620370370368</v>
      </c>
      <c r="AR10" s="4"/>
      <c r="AS10" s="4"/>
      <c r="AT10" s="4" t="s">
        <v>105</v>
      </c>
      <c r="AU10" s="93" t="s">
        <v>100</v>
      </c>
      <c r="AV10" s="35">
        <v>17</v>
      </c>
    </row>
    <row r="11" spans="1:48" ht="12.75" customHeight="1">
      <c r="A11" s="111"/>
      <c r="B11" s="11" t="s">
        <v>0</v>
      </c>
      <c r="C11" s="93" t="s">
        <v>101</v>
      </c>
      <c r="D11" s="4" t="s">
        <v>28</v>
      </c>
      <c r="E11" s="5" t="s">
        <v>26</v>
      </c>
      <c r="F11" s="4" t="s">
        <v>27</v>
      </c>
      <c r="G11" s="4" t="s">
        <v>3</v>
      </c>
      <c r="H11" s="48" t="s">
        <v>12</v>
      </c>
      <c r="I11" s="61">
        <v>0.434375</v>
      </c>
      <c r="J11" s="7"/>
      <c r="K11" s="35"/>
      <c r="L11" s="65">
        <v>0</v>
      </c>
      <c r="M11" s="4">
        <v>0</v>
      </c>
      <c r="N11" s="4">
        <v>5</v>
      </c>
      <c r="O11" s="4">
        <v>0</v>
      </c>
      <c r="P11" s="4">
        <v>1</v>
      </c>
      <c r="Q11" s="8">
        <v>0.028391203703703682</v>
      </c>
      <c r="R11" s="9"/>
      <c r="S11" s="10"/>
      <c r="T11" s="66">
        <v>6</v>
      </c>
      <c r="U11" s="70">
        <v>0</v>
      </c>
      <c r="V11" s="10">
        <v>0</v>
      </c>
      <c r="W11" s="10">
        <v>0</v>
      </c>
      <c r="X11" s="10">
        <v>0</v>
      </c>
      <c r="Y11" s="10">
        <v>0</v>
      </c>
      <c r="Z11" s="8">
        <v>0.029664351851851845</v>
      </c>
      <c r="AA11" s="66">
        <v>0</v>
      </c>
      <c r="AB11" s="51">
        <v>0</v>
      </c>
      <c r="AC11" s="4">
        <v>0</v>
      </c>
      <c r="AD11" s="4">
        <v>5</v>
      </c>
      <c r="AE11" s="4">
        <v>2</v>
      </c>
      <c r="AF11" s="4">
        <v>0</v>
      </c>
      <c r="AG11" s="6">
        <v>0.034733796296296304</v>
      </c>
      <c r="AH11" s="7"/>
      <c r="AI11" s="4"/>
      <c r="AJ11" s="58">
        <v>7</v>
      </c>
      <c r="AK11" s="54">
        <v>13</v>
      </c>
      <c r="AL11" s="51">
        <v>11</v>
      </c>
      <c r="AM11" s="4">
        <v>1</v>
      </c>
      <c r="AN11" s="4">
        <v>1</v>
      </c>
      <c r="AO11" s="4">
        <v>0</v>
      </c>
      <c r="AP11" s="4">
        <v>2</v>
      </c>
      <c r="AQ11" s="8">
        <v>0.09278935185185183</v>
      </c>
      <c r="AR11" s="4"/>
      <c r="AS11" s="4"/>
      <c r="AT11" s="4" t="s">
        <v>105</v>
      </c>
      <c r="AU11" s="93" t="s">
        <v>101</v>
      </c>
      <c r="AV11" s="35">
        <v>15</v>
      </c>
    </row>
    <row r="12" spans="1:48" ht="12.75" customHeight="1">
      <c r="A12" s="111"/>
      <c r="B12" s="11" t="s">
        <v>0</v>
      </c>
      <c r="C12" s="93" t="s">
        <v>102</v>
      </c>
      <c r="D12" s="4" t="s">
        <v>35</v>
      </c>
      <c r="E12" s="5" t="s">
        <v>34</v>
      </c>
      <c r="F12" s="4" t="s">
        <v>8</v>
      </c>
      <c r="G12" s="4" t="s">
        <v>3</v>
      </c>
      <c r="H12" s="48" t="s">
        <v>9</v>
      </c>
      <c r="I12" s="61">
        <v>0.43645833333333334</v>
      </c>
      <c r="J12" s="7"/>
      <c r="K12" s="35"/>
      <c r="L12" s="65">
        <v>0</v>
      </c>
      <c r="M12" s="4">
        <v>1</v>
      </c>
      <c r="N12" s="4">
        <v>2</v>
      </c>
      <c r="O12" s="4">
        <v>2</v>
      </c>
      <c r="P12" s="4">
        <v>3</v>
      </c>
      <c r="Q12" s="8">
        <v>0.03046296296296297</v>
      </c>
      <c r="R12" s="9"/>
      <c r="S12" s="10"/>
      <c r="T12" s="66">
        <v>8</v>
      </c>
      <c r="U12" s="70">
        <v>0</v>
      </c>
      <c r="V12" s="10">
        <v>0</v>
      </c>
      <c r="W12" s="10">
        <v>2</v>
      </c>
      <c r="X12" s="10">
        <v>1</v>
      </c>
      <c r="Y12" s="10">
        <v>1</v>
      </c>
      <c r="Z12" s="8">
        <v>0.025081018518518516</v>
      </c>
      <c r="AA12" s="66">
        <v>4</v>
      </c>
      <c r="AB12" s="51">
        <v>0</v>
      </c>
      <c r="AC12" s="4">
        <v>0</v>
      </c>
      <c r="AD12" s="4">
        <v>5</v>
      </c>
      <c r="AE12" s="4">
        <v>1</v>
      </c>
      <c r="AF12" s="4">
        <v>0</v>
      </c>
      <c r="AG12" s="6">
        <v>0.025057870370370328</v>
      </c>
      <c r="AH12" s="7"/>
      <c r="AI12" s="4"/>
      <c r="AJ12" s="58">
        <v>6</v>
      </c>
      <c r="AK12" s="54">
        <v>18</v>
      </c>
      <c r="AL12" s="51">
        <v>6</v>
      </c>
      <c r="AM12" s="4">
        <v>4</v>
      </c>
      <c r="AN12" s="4">
        <v>3</v>
      </c>
      <c r="AO12" s="4">
        <v>1</v>
      </c>
      <c r="AP12" s="4">
        <v>1</v>
      </c>
      <c r="AQ12" s="8">
        <v>0.08060185185185181</v>
      </c>
      <c r="AR12" s="4"/>
      <c r="AS12" s="4"/>
      <c r="AT12" s="4" t="s">
        <v>105</v>
      </c>
      <c r="AU12" s="93" t="s">
        <v>102</v>
      </c>
      <c r="AV12" s="35">
        <v>13</v>
      </c>
    </row>
    <row r="13" spans="1:48" ht="12.75" customHeight="1">
      <c r="A13" s="111"/>
      <c r="B13" s="11" t="s">
        <v>0</v>
      </c>
      <c r="C13" s="93" t="s">
        <v>103</v>
      </c>
      <c r="D13" s="4" t="s">
        <v>30</v>
      </c>
      <c r="E13" s="5" t="s">
        <v>29</v>
      </c>
      <c r="F13" s="4" t="s">
        <v>27</v>
      </c>
      <c r="G13" s="4" t="s">
        <v>3</v>
      </c>
      <c r="H13" s="48" t="s">
        <v>12</v>
      </c>
      <c r="I13" s="61">
        <v>0.4333333333333333</v>
      </c>
      <c r="J13" s="7"/>
      <c r="K13" s="35"/>
      <c r="L13" s="65">
        <v>0</v>
      </c>
      <c r="M13" s="4">
        <v>5</v>
      </c>
      <c r="N13" s="4">
        <v>5</v>
      </c>
      <c r="O13" s="4">
        <v>1</v>
      </c>
      <c r="P13" s="4">
        <v>0</v>
      </c>
      <c r="Q13" s="8">
        <v>0.03187500000000004</v>
      </c>
      <c r="R13" s="9"/>
      <c r="S13" s="10"/>
      <c r="T13" s="66">
        <v>11</v>
      </c>
      <c r="U13" s="70">
        <v>0</v>
      </c>
      <c r="V13" s="10">
        <v>1</v>
      </c>
      <c r="W13" s="10">
        <v>3</v>
      </c>
      <c r="X13" s="10">
        <v>2</v>
      </c>
      <c r="Y13" s="10">
        <v>0</v>
      </c>
      <c r="Z13" s="8">
        <v>0.0264699074074074</v>
      </c>
      <c r="AA13" s="66">
        <v>6</v>
      </c>
      <c r="AB13" s="51">
        <v>0</v>
      </c>
      <c r="AC13" s="4">
        <v>0</v>
      </c>
      <c r="AD13" s="4">
        <v>5</v>
      </c>
      <c r="AE13" s="4">
        <v>1</v>
      </c>
      <c r="AF13" s="4">
        <v>2</v>
      </c>
      <c r="AG13" s="6">
        <v>0.03662037037037036</v>
      </c>
      <c r="AH13" s="7"/>
      <c r="AI13" s="4"/>
      <c r="AJ13" s="58">
        <v>8</v>
      </c>
      <c r="AK13" s="54">
        <v>25</v>
      </c>
      <c r="AL13" s="51">
        <v>6</v>
      </c>
      <c r="AM13" s="4">
        <v>3</v>
      </c>
      <c r="AN13" s="4">
        <v>2</v>
      </c>
      <c r="AO13" s="4">
        <v>1</v>
      </c>
      <c r="AP13" s="4">
        <v>3</v>
      </c>
      <c r="AQ13" s="8">
        <v>0.0949652777777778</v>
      </c>
      <c r="AR13" s="4"/>
      <c r="AS13" s="4"/>
      <c r="AT13" s="4" t="s">
        <v>105</v>
      </c>
      <c r="AU13" s="93" t="s">
        <v>103</v>
      </c>
      <c r="AV13" s="35">
        <v>11</v>
      </c>
    </row>
    <row r="14" spans="1:48" ht="12.75" customHeight="1">
      <c r="A14" s="111"/>
      <c r="B14" s="11" t="s">
        <v>0</v>
      </c>
      <c r="C14" s="93" t="s">
        <v>104</v>
      </c>
      <c r="D14" s="4" t="s">
        <v>5</v>
      </c>
      <c r="E14" s="5" t="s">
        <v>1</v>
      </c>
      <c r="F14" s="4" t="s">
        <v>2</v>
      </c>
      <c r="G14" s="4" t="s">
        <v>3</v>
      </c>
      <c r="H14" s="48" t="s">
        <v>4</v>
      </c>
      <c r="I14" s="61">
        <v>0.4333333333333333</v>
      </c>
      <c r="J14" s="7"/>
      <c r="K14" s="35"/>
      <c r="L14" s="65">
        <v>0</v>
      </c>
      <c r="M14" s="4">
        <v>3</v>
      </c>
      <c r="N14" s="4">
        <v>2</v>
      </c>
      <c r="O14" s="4">
        <v>1</v>
      </c>
      <c r="P14" s="4">
        <v>5</v>
      </c>
      <c r="Q14" s="8">
        <v>0.03687500000000005</v>
      </c>
      <c r="R14" s="9"/>
      <c r="S14" s="10"/>
      <c r="T14" s="66">
        <v>11</v>
      </c>
      <c r="U14" s="70">
        <v>0</v>
      </c>
      <c r="V14" s="10">
        <v>3</v>
      </c>
      <c r="W14" s="10">
        <v>5</v>
      </c>
      <c r="X14" s="10">
        <v>2</v>
      </c>
      <c r="Y14" s="10">
        <v>1</v>
      </c>
      <c r="Z14" s="8">
        <v>0.029467592592592573</v>
      </c>
      <c r="AA14" s="66">
        <v>11</v>
      </c>
      <c r="AB14" s="51">
        <v>0</v>
      </c>
      <c r="AC14" s="4">
        <v>3</v>
      </c>
      <c r="AD14" s="4">
        <v>2</v>
      </c>
      <c r="AE14" s="4">
        <v>0</v>
      </c>
      <c r="AF14" s="4">
        <v>0</v>
      </c>
      <c r="AG14" s="6">
        <v>0.03395833333333331</v>
      </c>
      <c r="AH14" s="7"/>
      <c r="AI14" s="4"/>
      <c r="AJ14" s="58">
        <v>5</v>
      </c>
      <c r="AK14" s="54">
        <v>27</v>
      </c>
      <c r="AL14" s="51">
        <v>5</v>
      </c>
      <c r="AM14" s="4">
        <v>2</v>
      </c>
      <c r="AN14" s="4">
        <v>3</v>
      </c>
      <c r="AO14" s="4">
        <v>3</v>
      </c>
      <c r="AP14" s="4">
        <v>2</v>
      </c>
      <c r="AQ14" s="6">
        <v>0.10030092592592593</v>
      </c>
      <c r="AR14" s="4"/>
      <c r="AS14" s="4"/>
      <c r="AT14" s="4" t="s">
        <v>105</v>
      </c>
      <c r="AU14" s="93" t="s">
        <v>104</v>
      </c>
      <c r="AV14" s="35">
        <v>10</v>
      </c>
    </row>
    <row r="15" spans="1:48" ht="12.75" customHeight="1">
      <c r="A15" s="111"/>
      <c r="B15" s="11" t="s">
        <v>0</v>
      </c>
      <c r="C15" s="93" t="s">
        <v>107</v>
      </c>
      <c r="D15" s="4" t="s">
        <v>45</v>
      </c>
      <c r="E15" s="5" t="s">
        <v>42</v>
      </c>
      <c r="F15" s="4" t="s">
        <v>43</v>
      </c>
      <c r="G15" s="4" t="s">
        <v>44</v>
      </c>
      <c r="H15" s="48" t="s">
        <v>9</v>
      </c>
      <c r="I15" s="61">
        <v>0.4354166666666667</v>
      </c>
      <c r="J15" s="7"/>
      <c r="K15" s="35"/>
      <c r="L15" s="65">
        <v>0</v>
      </c>
      <c r="M15" s="4">
        <v>3</v>
      </c>
      <c r="N15" s="4">
        <v>3</v>
      </c>
      <c r="O15" s="4">
        <v>2</v>
      </c>
      <c r="P15" s="4">
        <v>2</v>
      </c>
      <c r="Q15" s="8">
        <v>0.0511921296296296</v>
      </c>
      <c r="R15" s="9"/>
      <c r="S15" s="10"/>
      <c r="T15" s="66">
        <v>10</v>
      </c>
      <c r="U15" s="70">
        <v>1</v>
      </c>
      <c r="V15" s="10">
        <v>3</v>
      </c>
      <c r="W15" s="10">
        <v>3</v>
      </c>
      <c r="X15" s="10">
        <v>3</v>
      </c>
      <c r="Y15" s="10">
        <v>1</v>
      </c>
      <c r="Z15" s="8">
        <v>0.029571759259259256</v>
      </c>
      <c r="AA15" s="66">
        <v>11</v>
      </c>
      <c r="AB15" s="51">
        <v>1</v>
      </c>
      <c r="AC15" s="4">
        <v>2</v>
      </c>
      <c r="AD15" s="4">
        <v>3</v>
      </c>
      <c r="AE15" s="4">
        <v>3</v>
      </c>
      <c r="AF15" s="4">
        <v>2</v>
      </c>
      <c r="AG15" s="6">
        <v>0.020902777777777826</v>
      </c>
      <c r="AH15" s="7"/>
      <c r="AI15" s="4"/>
      <c r="AJ15" s="58">
        <v>11</v>
      </c>
      <c r="AK15" s="54">
        <v>32</v>
      </c>
      <c r="AL15" s="51">
        <v>1</v>
      </c>
      <c r="AM15" s="4">
        <v>3</v>
      </c>
      <c r="AN15" s="4">
        <v>4</v>
      </c>
      <c r="AO15" s="4">
        <v>7</v>
      </c>
      <c r="AP15" s="4">
        <v>0</v>
      </c>
      <c r="AQ15" s="8">
        <v>0.10166666666666668</v>
      </c>
      <c r="AR15" s="4"/>
      <c r="AS15" s="4"/>
      <c r="AT15" s="4"/>
      <c r="AU15" s="94"/>
      <c r="AV15" s="36"/>
    </row>
    <row r="16" spans="1:48" ht="12.75" customHeight="1" thickBot="1">
      <c r="A16" s="112"/>
      <c r="B16" s="37" t="s">
        <v>0</v>
      </c>
      <c r="C16" s="95" t="s">
        <v>108</v>
      </c>
      <c r="D16" s="38" t="s">
        <v>47</v>
      </c>
      <c r="E16" s="39" t="s">
        <v>46</v>
      </c>
      <c r="F16" s="38" t="s">
        <v>43</v>
      </c>
      <c r="G16" s="38" t="s">
        <v>44</v>
      </c>
      <c r="H16" s="49" t="s">
        <v>4</v>
      </c>
      <c r="I16" s="62">
        <v>0.4354166666666667</v>
      </c>
      <c r="J16" s="41"/>
      <c r="K16" s="46"/>
      <c r="L16" s="67">
        <v>0</v>
      </c>
      <c r="M16" s="38">
        <v>5</v>
      </c>
      <c r="N16" s="38">
        <v>5</v>
      </c>
      <c r="O16" s="38">
        <v>3</v>
      </c>
      <c r="P16" s="38">
        <v>5</v>
      </c>
      <c r="Q16" s="42">
        <v>0.05268518518518517</v>
      </c>
      <c r="R16" s="43"/>
      <c r="S16" s="44"/>
      <c r="T16" s="68">
        <v>18</v>
      </c>
      <c r="U16" s="71">
        <v>0</v>
      </c>
      <c r="V16" s="44">
        <v>2</v>
      </c>
      <c r="W16" s="44">
        <v>5</v>
      </c>
      <c r="X16" s="44">
        <v>1</v>
      </c>
      <c r="Y16" s="44">
        <v>0</v>
      </c>
      <c r="Z16" s="42">
        <v>0.028275462962963016</v>
      </c>
      <c r="AA16" s="68">
        <v>8</v>
      </c>
      <c r="AB16" s="52">
        <v>0</v>
      </c>
      <c r="AC16" s="38">
        <v>3</v>
      </c>
      <c r="AD16" s="38">
        <v>3</v>
      </c>
      <c r="AE16" s="38">
        <v>3</v>
      </c>
      <c r="AF16" s="38">
        <v>1</v>
      </c>
      <c r="AG16" s="40">
        <v>0.02098379629629621</v>
      </c>
      <c r="AH16" s="41"/>
      <c r="AI16" s="38"/>
      <c r="AJ16" s="59">
        <v>10</v>
      </c>
      <c r="AK16" s="55">
        <v>36</v>
      </c>
      <c r="AL16" s="52">
        <v>4</v>
      </c>
      <c r="AM16" s="38">
        <v>2</v>
      </c>
      <c r="AN16" s="38">
        <v>1</v>
      </c>
      <c r="AO16" s="38">
        <v>4</v>
      </c>
      <c r="AP16" s="38">
        <v>4</v>
      </c>
      <c r="AQ16" s="42">
        <v>0.1019444444444444</v>
      </c>
      <c r="AR16" s="38"/>
      <c r="AS16" s="38"/>
      <c r="AT16" s="38"/>
      <c r="AU16" s="96"/>
      <c r="AV16" s="45"/>
    </row>
    <row r="17" spans="1:48" ht="12.75" customHeight="1">
      <c r="A17" s="113" t="s">
        <v>6</v>
      </c>
      <c r="B17" s="26" t="s">
        <v>6</v>
      </c>
      <c r="C17" s="92" t="s">
        <v>99</v>
      </c>
      <c r="D17" s="27" t="s">
        <v>63</v>
      </c>
      <c r="E17" s="28" t="s">
        <v>62</v>
      </c>
      <c r="F17" s="27" t="s">
        <v>8</v>
      </c>
      <c r="G17" s="27" t="s">
        <v>3</v>
      </c>
      <c r="H17" s="47" t="s">
        <v>9</v>
      </c>
      <c r="I17" s="60">
        <v>0.43229166666666663</v>
      </c>
      <c r="J17" s="30"/>
      <c r="K17" s="34"/>
      <c r="L17" s="63">
        <v>5</v>
      </c>
      <c r="M17" s="27">
        <v>1</v>
      </c>
      <c r="N17" s="27">
        <v>1</v>
      </c>
      <c r="O17" s="27">
        <v>1</v>
      </c>
      <c r="P17" s="27">
        <v>0</v>
      </c>
      <c r="Q17" s="31">
        <v>0.03083333333333338</v>
      </c>
      <c r="R17" s="32"/>
      <c r="S17" s="33"/>
      <c r="T17" s="64">
        <v>8</v>
      </c>
      <c r="U17" s="69">
        <v>0</v>
      </c>
      <c r="V17" s="33">
        <v>0</v>
      </c>
      <c r="W17" s="33">
        <v>0</v>
      </c>
      <c r="X17" s="33">
        <v>0</v>
      </c>
      <c r="Y17" s="33">
        <v>0</v>
      </c>
      <c r="Z17" s="31">
        <v>0.02034722222222224</v>
      </c>
      <c r="AA17" s="64">
        <v>0</v>
      </c>
      <c r="AB17" s="50">
        <v>0</v>
      </c>
      <c r="AC17" s="27">
        <v>1</v>
      </c>
      <c r="AD17" s="27">
        <v>0</v>
      </c>
      <c r="AE17" s="27">
        <v>1</v>
      </c>
      <c r="AF17" s="27">
        <v>0</v>
      </c>
      <c r="AG17" s="29">
        <v>0.013321759259259214</v>
      </c>
      <c r="AH17" s="30"/>
      <c r="AI17" s="27"/>
      <c r="AJ17" s="57">
        <v>2</v>
      </c>
      <c r="AK17" s="53">
        <v>10</v>
      </c>
      <c r="AL17" s="50">
        <v>9</v>
      </c>
      <c r="AM17" s="27">
        <v>5</v>
      </c>
      <c r="AN17" s="27">
        <v>0</v>
      </c>
      <c r="AO17" s="27">
        <v>0</v>
      </c>
      <c r="AP17" s="27">
        <v>1</v>
      </c>
      <c r="AQ17" s="31">
        <v>0.06450231481481483</v>
      </c>
      <c r="AR17" s="27"/>
      <c r="AS17" s="27"/>
      <c r="AT17" s="27" t="s">
        <v>105</v>
      </c>
      <c r="AU17" s="92" t="s">
        <v>99</v>
      </c>
      <c r="AV17" s="34">
        <v>20</v>
      </c>
    </row>
    <row r="18" spans="1:48" ht="12.75" customHeight="1">
      <c r="A18" s="114"/>
      <c r="B18" s="11" t="s">
        <v>6</v>
      </c>
      <c r="C18" s="93" t="s">
        <v>100</v>
      </c>
      <c r="D18" s="4" t="s">
        <v>41</v>
      </c>
      <c r="E18" s="5" t="s">
        <v>40</v>
      </c>
      <c r="F18" s="4" t="s">
        <v>27</v>
      </c>
      <c r="G18" s="4" t="s">
        <v>3</v>
      </c>
      <c r="H18" s="48" t="s">
        <v>4</v>
      </c>
      <c r="I18" s="61">
        <v>0.42916666666666664</v>
      </c>
      <c r="J18" s="7"/>
      <c r="K18" s="35"/>
      <c r="L18" s="65">
        <v>0</v>
      </c>
      <c r="M18" s="4">
        <v>2</v>
      </c>
      <c r="N18" s="4">
        <v>0</v>
      </c>
      <c r="O18" s="4">
        <v>0</v>
      </c>
      <c r="P18" s="4">
        <v>0</v>
      </c>
      <c r="Q18" s="8">
        <v>0.03824074074074074</v>
      </c>
      <c r="R18" s="9"/>
      <c r="S18" s="10"/>
      <c r="T18" s="66">
        <v>2</v>
      </c>
      <c r="U18" s="70">
        <v>0</v>
      </c>
      <c r="V18" s="10">
        <v>3</v>
      </c>
      <c r="W18" s="10">
        <v>0</v>
      </c>
      <c r="X18" s="10">
        <v>0</v>
      </c>
      <c r="Y18" s="10">
        <v>1</v>
      </c>
      <c r="Z18" s="8">
        <v>0.02795138888888893</v>
      </c>
      <c r="AA18" s="66">
        <v>4</v>
      </c>
      <c r="AB18" s="51">
        <v>0</v>
      </c>
      <c r="AC18" s="4">
        <v>5</v>
      </c>
      <c r="AD18" s="4">
        <v>0</v>
      </c>
      <c r="AE18" s="4">
        <v>0</v>
      </c>
      <c r="AF18" s="4">
        <v>0</v>
      </c>
      <c r="AG18" s="6">
        <v>0.026284722222222223</v>
      </c>
      <c r="AH18" s="7"/>
      <c r="AI18" s="4"/>
      <c r="AJ18" s="58">
        <v>5</v>
      </c>
      <c r="AK18" s="54">
        <v>11</v>
      </c>
      <c r="AL18" s="51">
        <v>11</v>
      </c>
      <c r="AM18" s="4">
        <v>1</v>
      </c>
      <c r="AN18" s="4">
        <v>1</v>
      </c>
      <c r="AO18" s="4">
        <v>1</v>
      </c>
      <c r="AP18" s="4">
        <v>1</v>
      </c>
      <c r="AQ18" s="8">
        <v>0.0924768518518519</v>
      </c>
      <c r="AR18" s="4"/>
      <c r="AS18" s="4"/>
      <c r="AT18" s="4" t="s">
        <v>105</v>
      </c>
      <c r="AU18" s="93" t="s">
        <v>100</v>
      </c>
      <c r="AV18" s="35">
        <v>17</v>
      </c>
    </row>
    <row r="19" spans="1:48" ht="12.75" customHeight="1">
      <c r="A19" s="114"/>
      <c r="B19" s="11" t="s">
        <v>6</v>
      </c>
      <c r="C19" s="93" t="s">
        <v>101</v>
      </c>
      <c r="D19" s="4" t="s">
        <v>61</v>
      </c>
      <c r="E19" s="5" t="s">
        <v>60</v>
      </c>
      <c r="F19" s="4" t="s">
        <v>8</v>
      </c>
      <c r="G19" s="4" t="s">
        <v>3</v>
      </c>
      <c r="H19" s="48" t="s">
        <v>9</v>
      </c>
      <c r="I19" s="61">
        <v>0.43124999999999997</v>
      </c>
      <c r="J19" s="7"/>
      <c r="K19" s="35"/>
      <c r="L19" s="65">
        <v>1</v>
      </c>
      <c r="M19" s="4">
        <v>3</v>
      </c>
      <c r="N19" s="4">
        <v>0</v>
      </c>
      <c r="O19" s="4">
        <v>1</v>
      </c>
      <c r="P19" s="4">
        <v>2</v>
      </c>
      <c r="Q19" s="8">
        <v>0.03167824074074077</v>
      </c>
      <c r="R19" s="9"/>
      <c r="S19" s="10"/>
      <c r="T19" s="66">
        <v>7</v>
      </c>
      <c r="U19" s="70">
        <v>0</v>
      </c>
      <c r="V19" s="10">
        <v>5</v>
      </c>
      <c r="W19" s="10">
        <v>1</v>
      </c>
      <c r="X19" s="10">
        <v>0</v>
      </c>
      <c r="Y19" s="10">
        <v>0</v>
      </c>
      <c r="Z19" s="8">
        <v>0.017013888888888884</v>
      </c>
      <c r="AA19" s="66">
        <v>6</v>
      </c>
      <c r="AB19" s="51">
        <v>0</v>
      </c>
      <c r="AC19" s="4">
        <v>2</v>
      </c>
      <c r="AD19" s="4">
        <v>0</v>
      </c>
      <c r="AE19" s="4">
        <v>2</v>
      </c>
      <c r="AF19" s="4">
        <v>0</v>
      </c>
      <c r="AG19" s="6">
        <v>0.01445601851851852</v>
      </c>
      <c r="AH19" s="7"/>
      <c r="AI19" s="4"/>
      <c r="AJ19" s="58">
        <v>4</v>
      </c>
      <c r="AK19" s="54">
        <v>17</v>
      </c>
      <c r="AL19" s="51">
        <v>7</v>
      </c>
      <c r="AM19" s="4">
        <v>3</v>
      </c>
      <c r="AN19" s="4">
        <v>3</v>
      </c>
      <c r="AO19" s="4">
        <v>1</v>
      </c>
      <c r="AP19" s="4">
        <v>1</v>
      </c>
      <c r="AQ19" s="8">
        <v>0.06314814814814818</v>
      </c>
      <c r="AR19" s="4"/>
      <c r="AS19" s="4"/>
      <c r="AT19" s="4" t="s">
        <v>105</v>
      </c>
      <c r="AU19" s="93" t="s">
        <v>101</v>
      </c>
      <c r="AV19" s="35">
        <v>15</v>
      </c>
    </row>
    <row r="20" spans="1:48" ht="12.75" customHeight="1">
      <c r="A20" s="114"/>
      <c r="B20" s="11" t="s">
        <v>6</v>
      </c>
      <c r="C20" s="93" t="s">
        <v>102</v>
      </c>
      <c r="D20" s="4" t="s">
        <v>13</v>
      </c>
      <c r="E20" s="5" t="s">
        <v>11</v>
      </c>
      <c r="F20" s="4" t="s">
        <v>8</v>
      </c>
      <c r="G20" s="4" t="s">
        <v>3</v>
      </c>
      <c r="H20" s="48" t="s">
        <v>12</v>
      </c>
      <c r="I20" s="61">
        <v>0.43124999999999997</v>
      </c>
      <c r="J20" s="7"/>
      <c r="K20" s="35"/>
      <c r="L20" s="65">
        <v>2</v>
      </c>
      <c r="M20" s="4">
        <v>3</v>
      </c>
      <c r="N20" s="4">
        <v>0</v>
      </c>
      <c r="O20" s="4">
        <v>0</v>
      </c>
      <c r="P20" s="4">
        <v>3</v>
      </c>
      <c r="Q20" s="8">
        <v>0.0364930555555556</v>
      </c>
      <c r="R20" s="9"/>
      <c r="S20" s="10"/>
      <c r="T20" s="66">
        <v>8</v>
      </c>
      <c r="U20" s="70">
        <v>2</v>
      </c>
      <c r="V20" s="10">
        <v>3</v>
      </c>
      <c r="W20" s="10">
        <v>0</v>
      </c>
      <c r="X20" s="10">
        <v>1</v>
      </c>
      <c r="Y20" s="10">
        <v>0</v>
      </c>
      <c r="Z20" s="8">
        <v>0.025821759259259225</v>
      </c>
      <c r="AA20" s="66">
        <v>6</v>
      </c>
      <c r="AB20" s="51">
        <v>0</v>
      </c>
      <c r="AC20" s="4">
        <v>3</v>
      </c>
      <c r="AD20" s="4">
        <v>0</v>
      </c>
      <c r="AE20" s="4">
        <v>5</v>
      </c>
      <c r="AF20" s="4">
        <v>0</v>
      </c>
      <c r="AG20" s="6">
        <v>0.028368055555555605</v>
      </c>
      <c r="AH20" s="7"/>
      <c r="AI20" s="4"/>
      <c r="AJ20" s="58">
        <v>8</v>
      </c>
      <c r="AK20" s="54">
        <v>22</v>
      </c>
      <c r="AL20" s="56">
        <v>7</v>
      </c>
      <c r="AM20" s="4">
        <v>1</v>
      </c>
      <c r="AN20" s="4">
        <v>2</v>
      </c>
      <c r="AO20" s="4">
        <v>4</v>
      </c>
      <c r="AP20" s="4">
        <v>1</v>
      </c>
      <c r="AQ20" s="8">
        <v>0.09068287037037043</v>
      </c>
      <c r="AR20" s="4"/>
      <c r="AS20" s="4"/>
      <c r="AT20" s="4" t="s">
        <v>105</v>
      </c>
      <c r="AU20" s="93" t="s">
        <v>102</v>
      </c>
      <c r="AV20" s="35">
        <v>13</v>
      </c>
    </row>
    <row r="21" spans="1:48" ht="12.75" customHeight="1">
      <c r="A21" s="114"/>
      <c r="B21" s="11" t="s">
        <v>6</v>
      </c>
      <c r="C21" s="93" t="s">
        <v>103</v>
      </c>
      <c r="D21" s="4" t="s">
        <v>39</v>
      </c>
      <c r="E21" s="5" t="s">
        <v>36</v>
      </c>
      <c r="F21" s="4" t="s">
        <v>37</v>
      </c>
      <c r="G21" s="4" t="s">
        <v>38</v>
      </c>
      <c r="H21" s="48" t="s">
        <v>9</v>
      </c>
      <c r="I21" s="61">
        <v>0.4302083333333333</v>
      </c>
      <c r="J21" s="7"/>
      <c r="K21" s="35"/>
      <c r="L21" s="65">
        <v>2</v>
      </c>
      <c r="M21" s="4">
        <v>3</v>
      </c>
      <c r="N21" s="4">
        <v>0</v>
      </c>
      <c r="O21" s="4">
        <v>1</v>
      </c>
      <c r="P21" s="4">
        <v>3</v>
      </c>
      <c r="Q21" s="8">
        <v>0.035069444444444486</v>
      </c>
      <c r="R21" s="9"/>
      <c r="S21" s="10"/>
      <c r="T21" s="66">
        <v>9</v>
      </c>
      <c r="U21" s="70">
        <v>1</v>
      </c>
      <c r="V21" s="10">
        <v>3</v>
      </c>
      <c r="W21" s="10">
        <v>0</v>
      </c>
      <c r="X21" s="10">
        <v>2</v>
      </c>
      <c r="Y21" s="10">
        <v>0</v>
      </c>
      <c r="Z21" s="8">
        <v>0.028495370370370365</v>
      </c>
      <c r="AA21" s="66">
        <v>6</v>
      </c>
      <c r="AB21" s="51">
        <v>2</v>
      </c>
      <c r="AC21" s="4">
        <v>3</v>
      </c>
      <c r="AD21" s="4">
        <v>0</v>
      </c>
      <c r="AE21" s="4">
        <v>1</v>
      </c>
      <c r="AF21" s="4">
        <v>1</v>
      </c>
      <c r="AG21" s="6">
        <v>0.0279861111111111</v>
      </c>
      <c r="AH21" s="7"/>
      <c r="AI21" s="4"/>
      <c r="AJ21" s="58">
        <v>7</v>
      </c>
      <c r="AK21" s="54">
        <v>22</v>
      </c>
      <c r="AL21" s="56">
        <v>4</v>
      </c>
      <c r="AM21" s="4">
        <v>4</v>
      </c>
      <c r="AN21" s="4">
        <v>3</v>
      </c>
      <c r="AO21" s="4">
        <v>4</v>
      </c>
      <c r="AP21" s="4">
        <v>0</v>
      </c>
      <c r="AQ21" s="8">
        <v>0.09155092592592595</v>
      </c>
      <c r="AR21" s="4"/>
      <c r="AS21" s="4"/>
      <c r="AT21" s="4"/>
      <c r="AU21" s="94"/>
      <c r="AV21" s="36"/>
    </row>
    <row r="22" spans="1:48" ht="12.75" customHeight="1" thickBot="1">
      <c r="A22" s="115"/>
      <c r="B22" s="37" t="s">
        <v>6</v>
      </c>
      <c r="C22" s="95" t="s">
        <v>104</v>
      </c>
      <c r="D22" s="38" t="s">
        <v>10</v>
      </c>
      <c r="E22" s="39" t="s">
        <v>7</v>
      </c>
      <c r="F22" s="38" t="s">
        <v>8</v>
      </c>
      <c r="G22" s="38" t="s">
        <v>3</v>
      </c>
      <c r="H22" s="49" t="s">
        <v>9</v>
      </c>
      <c r="I22" s="62">
        <v>0.4302083333333333</v>
      </c>
      <c r="J22" s="41"/>
      <c r="K22" s="46"/>
      <c r="L22" s="67">
        <v>2</v>
      </c>
      <c r="M22" s="38">
        <v>2</v>
      </c>
      <c r="N22" s="38">
        <v>1</v>
      </c>
      <c r="O22" s="38">
        <v>2</v>
      </c>
      <c r="P22" s="38">
        <v>1</v>
      </c>
      <c r="Q22" s="42">
        <v>0.025115740740740744</v>
      </c>
      <c r="R22" s="43"/>
      <c r="S22" s="44"/>
      <c r="T22" s="68">
        <v>8</v>
      </c>
      <c r="U22" s="71">
        <v>2</v>
      </c>
      <c r="V22" s="44">
        <v>3</v>
      </c>
      <c r="W22" s="44">
        <v>2</v>
      </c>
      <c r="X22" s="44">
        <v>5</v>
      </c>
      <c r="Y22" s="44">
        <v>2</v>
      </c>
      <c r="Z22" s="42">
        <v>0.01981481481481484</v>
      </c>
      <c r="AA22" s="68">
        <v>14</v>
      </c>
      <c r="AB22" s="52">
        <v>0</v>
      </c>
      <c r="AC22" s="38">
        <v>2</v>
      </c>
      <c r="AD22" s="38">
        <v>0</v>
      </c>
      <c r="AE22" s="38">
        <v>1</v>
      </c>
      <c r="AF22" s="38">
        <v>0</v>
      </c>
      <c r="AG22" s="40">
        <v>0.020798611111111087</v>
      </c>
      <c r="AH22" s="41"/>
      <c r="AI22" s="38"/>
      <c r="AJ22" s="59">
        <v>3</v>
      </c>
      <c r="AK22" s="55">
        <v>25</v>
      </c>
      <c r="AL22" s="52">
        <v>3</v>
      </c>
      <c r="AM22" s="38">
        <v>3</v>
      </c>
      <c r="AN22" s="38">
        <v>7</v>
      </c>
      <c r="AO22" s="38">
        <v>1</v>
      </c>
      <c r="AP22" s="38">
        <v>1</v>
      </c>
      <c r="AQ22" s="42">
        <v>0.06572916666666667</v>
      </c>
      <c r="AR22" s="38"/>
      <c r="AS22" s="38"/>
      <c r="AT22" s="38" t="s">
        <v>105</v>
      </c>
      <c r="AU22" s="95" t="s">
        <v>103</v>
      </c>
      <c r="AV22" s="46">
        <v>11</v>
      </c>
    </row>
    <row r="23" spans="1:48" ht="12.75" customHeight="1">
      <c r="A23" s="99" t="s">
        <v>14</v>
      </c>
      <c r="B23" s="26" t="s">
        <v>14</v>
      </c>
      <c r="C23" s="92" t="s">
        <v>99</v>
      </c>
      <c r="D23" s="27" t="s">
        <v>25</v>
      </c>
      <c r="E23" s="28" t="s">
        <v>24</v>
      </c>
      <c r="F23" s="27" t="s">
        <v>8</v>
      </c>
      <c r="G23" s="27" t="s">
        <v>3</v>
      </c>
      <c r="H23" s="47" t="s">
        <v>4</v>
      </c>
      <c r="I23" s="60">
        <v>0.428125</v>
      </c>
      <c r="J23" s="30"/>
      <c r="K23" s="34"/>
      <c r="L23" s="63">
        <v>0</v>
      </c>
      <c r="M23" s="27">
        <v>1</v>
      </c>
      <c r="N23" s="27">
        <v>0</v>
      </c>
      <c r="O23" s="27">
        <v>3</v>
      </c>
      <c r="P23" s="27">
        <v>1</v>
      </c>
      <c r="Q23" s="31">
        <v>0.028182870370370372</v>
      </c>
      <c r="R23" s="32"/>
      <c r="S23" s="33"/>
      <c r="T23" s="64">
        <v>5</v>
      </c>
      <c r="U23" s="69">
        <v>0</v>
      </c>
      <c r="V23" s="33">
        <v>2</v>
      </c>
      <c r="W23" s="33">
        <v>2</v>
      </c>
      <c r="X23" s="33">
        <v>0</v>
      </c>
      <c r="Y23" s="33">
        <v>1</v>
      </c>
      <c r="Z23" s="31">
        <v>0.026481481481481495</v>
      </c>
      <c r="AA23" s="64">
        <v>5</v>
      </c>
      <c r="AB23" s="50">
        <v>0</v>
      </c>
      <c r="AC23" s="27">
        <v>1</v>
      </c>
      <c r="AD23" s="27">
        <v>1</v>
      </c>
      <c r="AE23" s="27">
        <v>0</v>
      </c>
      <c r="AF23" s="27">
        <v>1</v>
      </c>
      <c r="AG23" s="29">
        <v>0.018483796296296318</v>
      </c>
      <c r="AH23" s="30"/>
      <c r="AI23" s="27"/>
      <c r="AJ23" s="57">
        <v>3</v>
      </c>
      <c r="AK23" s="53">
        <v>13</v>
      </c>
      <c r="AL23" s="50">
        <v>6</v>
      </c>
      <c r="AM23" s="27">
        <v>6</v>
      </c>
      <c r="AN23" s="27">
        <v>2</v>
      </c>
      <c r="AO23" s="27">
        <v>1</v>
      </c>
      <c r="AP23" s="27">
        <v>0</v>
      </c>
      <c r="AQ23" s="31">
        <v>0.07314814814814818</v>
      </c>
      <c r="AR23" s="27"/>
      <c r="AS23" s="27"/>
      <c r="AT23" s="27" t="s">
        <v>105</v>
      </c>
      <c r="AU23" s="92" t="s">
        <v>99</v>
      </c>
      <c r="AV23" s="34">
        <v>20</v>
      </c>
    </row>
    <row r="24" spans="1:48" ht="12.75" customHeight="1">
      <c r="A24" s="100"/>
      <c r="B24" s="11" t="s">
        <v>14</v>
      </c>
      <c r="C24" s="93" t="s">
        <v>100</v>
      </c>
      <c r="D24" s="4" t="s">
        <v>16</v>
      </c>
      <c r="E24" s="5" t="s">
        <v>15</v>
      </c>
      <c r="F24" s="4" t="s">
        <v>8</v>
      </c>
      <c r="G24" s="4" t="s">
        <v>3</v>
      </c>
      <c r="H24" s="48" t="s">
        <v>9</v>
      </c>
      <c r="I24" s="61">
        <v>0.4270833333333333</v>
      </c>
      <c r="J24" s="7"/>
      <c r="K24" s="35"/>
      <c r="L24" s="65">
        <v>0</v>
      </c>
      <c r="M24" s="4">
        <v>1</v>
      </c>
      <c r="N24" s="4">
        <v>1</v>
      </c>
      <c r="O24" s="4">
        <v>0</v>
      </c>
      <c r="P24" s="4">
        <v>2</v>
      </c>
      <c r="Q24" s="8">
        <v>0.02952546296296299</v>
      </c>
      <c r="R24" s="9"/>
      <c r="S24" s="10"/>
      <c r="T24" s="66">
        <v>4</v>
      </c>
      <c r="U24" s="70">
        <v>0</v>
      </c>
      <c r="V24" s="10">
        <v>1</v>
      </c>
      <c r="W24" s="10">
        <v>5</v>
      </c>
      <c r="X24" s="10">
        <v>2</v>
      </c>
      <c r="Y24" s="10">
        <v>2</v>
      </c>
      <c r="Z24" s="8">
        <v>0.026585648148148122</v>
      </c>
      <c r="AA24" s="66">
        <v>10</v>
      </c>
      <c r="AB24" s="51">
        <v>0</v>
      </c>
      <c r="AC24" s="4">
        <v>3</v>
      </c>
      <c r="AD24" s="4">
        <v>0</v>
      </c>
      <c r="AE24" s="4">
        <v>0</v>
      </c>
      <c r="AF24" s="4">
        <v>0</v>
      </c>
      <c r="AG24" s="6">
        <v>0.01564814814814819</v>
      </c>
      <c r="AH24" s="7"/>
      <c r="AI24" s="4"/>
      <c r="AJ24" s="58">
        <v>3</v>
      </c>
      <c r="AK24" s="54">
        <v>17</v>
      </c>
      <c r="AL24" s="51">
        <v>7</v>
      </c>
      <c r="AM24" s="4">
        <v>3</v>
      </c>
      <c r="AN24" s="4">
        <v>3</v>
      </c>
      <c r="AO24" s="4">
        <v>1</v>
      </c>
      <c r="AP24" s="4">
        <v>1</v>
      </c>
      <c r="AQ24" s="8">
        <v>0.0717592592592593</v>
      </c>
      <c r="AR24" s="4"/>
      <c r="AS24" s="4"/>
      <c r="AT24" s="4" t="s">
        <v>105</v>
      </c>
      <c r="AU24" s="93" t="s">
        <v>100</v>
      </c>
      <c r="AV24" s="35">
        <v>17</v>
      </c>
    </row>
    <row r="25" spans="1:48" ht="12.75" customHeight="1">
      <c r="A25" s="100"/>
      <c r="B25" s="11" t="s">
        <v>14</v>
      </c>
      <c r="C25" s="93" t="s">
        <v>101</v>
      </c>
      <c r="D25" s="4" t="s">
        <v>59</v>
      </c>
      <c r="E25" s="5" t="s">
        <v>58</v>
      </c>
      <c r="F25" s="4" t="s">
        <v>8</v>
      </c>
      <c r="G25" s="4" t="s">
        <v>3</v>
      </c>
      <c r="H25" s="48" t="s">
        <v>9</v>
      </c>
      <c r="I25" s="61">
        <v>0.4270833333333333</v>
      </c>
      <c r="J25" s="7"/>
      <c r="K25" s="35"/>
      <c r="L25" s="65">
        <v>5</v>
      </c>
      <c r="M25" s="4">
        <v>3</v>
      </c>
      <c r="N25" s="4">
        <v>0</v>
      </c>
      <c r="O25" s="4">
        <v>0</v>
      </c>
      <c r="P25" s="4">
        <v>0</v>
      </c>
      <c r="Q25" s="8">
        <v>0.040879629629629655</v>
      </c>
      <c r="R25" s="9"/>
      <c r="S25" s="10"/>
      <c r="T25" s="66">
        <v>8</v>
      </c>
      <c r="U25" s="70">
        <v>2</v>
      </c>
      <c r="V25" s="10">
        <v>2</v>
      </c>
      <c r="W25" s="10">
        <v>2</v>
      </c>
      <c r="X25" s="10">
        <v>0</v>
      </c>
      <c r="Y25" s="10">
        <v>5</v>
      </c>
      <c r="Z25" s="8">
        <v>0.02787037037037038</v>
      </c>
      <c r="AA25" s="66">
        <v>11</v>
      </c>
      <c r="AB25" s="51">
        <v>0</v>
      </c>
      <c r="AC25" s="4">
        <v>3</v>
      </c>
      <c r="AD25" s="4">
        <v>3</v>
      </c>
      <c r="AE25" s="4">
        <v>0</v>
      </c>
      <c r="AF25" s="4">
        <v>5</v>
      </c>
      <c r="AG25" s="6">
        <v>0.030266203703703698</v>
      </c>
      <c r="AH25" s="7"/>
      <c r="AI25" s="4"/>
      <c r="AJ25" s="58">
        <v>11</v>
      </c>
      <c r="AK25" s="54">
        <v>30</v>
      </c>
      <c r="AL25" s="51">
        <v>6</v>
      </c>
      <c r="AM25" s="4">
        <v>0</v>
      </c>
      <c r="AN25" s="4">
        <v>3</v>
      </c>
      <c r="AO25" s="4">
        <v>3</v>
      </c>
      <c r="AP25" s="4">
        <v>3</v>
      </c>
      <c r="AQ25" s="8">
        <v>0.09901620370370373</v>
      </c>
      <c r="AR25" s="4"/>
      <c r="AS25" s="4"/>
      <c r="AT25" s="4" t="s">
        <v>105</v>
      </c>
      <c r="AU25" s="93" t="s">
        <v>101</v>
      </c>
      <c r="AV25" s="35">
        <v>15</v>
      </c>
    </row>
    <row r="26" spans="1:48" ht="12.75" customHeight="1">
      <c r="A26" s="100"/>
      <c r="B26" s="11" t="s">
        <v>14</v>
      </c>
      <c r="C26" s="93" t="s">
        <v>102</v>
      </c>
      <c r="D26" s="4" t="s">
        <v>65</v>
      </c>
      <c r="E26" s="5" t="s">
        <v>64</v>
      </c>
      <c r="F26" s="4" t="s">
        <v>2</v>
      </c>
      <c r="G26" s="4" t="s">
        <v>3</v>
      </c>
      <c r="H26" s="48" t="s">
        <v>12</v>
      </c>
      <c r="I26" s="61">
        <v>0.428125</v>
      </c>
      <c r="J26" s="7"/>
      <c r="K26" s="35"/>
      <c r="L26" s="65">
        <v>3</v>
      </c>
      <c r="M26" s="4">
        <v>3</v>
      </c>
      <c r="N26" s="4">
        <v>1</v>
      </c>
      <c r="O26" s="4">
        <v>5</v>
      </c>
      <c r="P26" s="4">
        <v>5</v>
      </c>
      <c r="Q26" s="8">
        <v>0.030266203703703753</v>
      </c>
      <c r="R26" s="9"/>
      <c r="S26" s="10"/>
      <c r="T26" s="66">
        <v>17</v>
      </c>
      <c r="U26" s="70">
        <v>3</v>
      </c>
      <c r="V26" s="10">
        <v>5</v>
      </c>
      <c r="W26" s="10">
        <v>3</v>
      </c>
      <c r="X26" s="10">
        <v>3</v>
      </c>
      <c r="Y26" s="10">
        <v>3</v>
      </c>
      <c r="Z26" s="8">
        <v>0.030104166666666654</v>
      </c>
      <c r="AA26" s="66">
        <v>17</v>
      </c>
      <c r="AB26" s="51">
        <v>1</v>
      </c>
      <c r="AC26" s="4">
        <v>3</v>
      </c>
      <c r="AD26" s="4">
        <v>3</v>
      </c>
      <c r="AE26" s="4">
        <v>0</v>
      </c>
      <c r="AF26" s="4">
        <v>3</v>
      </c>
      <c r="AG26" s="6">
        <v>0.012268518518518512</v>
      </c>
      <c r="AH26" s="7"/>
      <c r="AI26" s="4"/>
      <c r="AJ26" s="58">
        <v>10</v>
      </c>
      <c r="AK26" s="54">
        <v>44</v>
      </c>
      <c r="AL26" s="51">
        <v>1</v>
      </c>
      <c r="AM26" s="4">
        <v>2</v>
      </c>
      <c r="AN26" s="4">
        <v>0</v>
      </c>
      <c r="AO26" s="4">
        <v>9</v>
      </c>
      <c r="AP26" s="4">
        <v>3</v>
      </c>
      <c r="AQ26" s="8">
        <v>0.07263888888888892</v>
      </c>
      <c r="AR26" s="4"/>
      <c r="AS26" s="4"/>
      <c r="AT26" s="4" t="s">
        <v>105</v>
      </c>
      <c r="AU26" s="93" t="s">
        <v>102</v>
      </c>
      <c r="AV26" s="35">
        <v>13</v>
      </c>
    </row>
    <row r="27" spans="1:48" ht="12.75" customHeight="1" thickBot="1">
      <c r="A27" s="101"/>
      <c r="B27" s="37" t="s">
        <v>14</v>
      </c>
      <c r="C27" s="95" t="s">
        <v>103</v>
      </c>
      <c r="D27" s="38" t="s">
        <v>51</v>
      </c>
      <c r="E27" s="39" t="s">
        <v>50</v>
      </c>
      <c r="F27" s="38" t="s">
        <v>2</v>
      </c>
      <c r="G27" s="38" t="s">
        <v>3</v>
      </c>
      <c r="H27" s="49" t="s">
        <v>19</v>
      </c>
      <c r="I27" s="62">
        <v>0.42916666666666664</v>
      </c>
      <c r="J27" s="41"/>
      <c r="K27" s="46"/>
      <c r="L27" s="67">
        <v>3</v>
      </c>
      <c r="M27" s="38">
        <v>5</v>
      </c>
      <c r="N27" s="38">
        <v>5</v>
      </c>
      <c r="O27" s="38">
        <v>0</v>
      </c>
      <c r="P27" s="38">
        <v>1</v>
      </c>
      <c r="Q27" s="42">
        <v>0.03293981481481484</v>
      </c>
      <c r="R27" s="43"/>
      <c r="S27" s="44"/>
      <c r="T27" s="68">
        <v>14</v>
      </c>
      <c r="U27" s="71">
        <v>5</v>
      </c>
      <c r="V27" s="44">
        <v>3</v>
      </c>
      <c r="W27" s="44">
        <v>5</v>
      </c>
      <c r="X27" s="44">
        <v>2</v>
      </c>
      <c r="Y27" s="44">
        <v>3</v>
      </c>
      <c r="Z27" s="42">
        <v>0.024930555555555567</v>
      </c>
      <c r="AA27" s="68">
        <v>18</v>
      </c>
      <c r="AB27" s="52">
        <v>2</v>
      </c>
      <c r="AC27" s="38">
        <v>5</v>
      </c>
      <c r="AD27" s="38">
        <v>5</v>
      </c>
      <c r="AE27" s="38">
        <v>3</v>
      </c>
      <c r="AF27" s="38">
        <v>3</v>
      </c>
      <c r="AG27" s="40">
        <v>0.011273148148148115</v>
      </c>
      <c r="AH27" s="41"/>
      <c r="AI27" s="38"/>
      <c r="AJ27" s="59">
        <v>18</v>
      </c>
      <c r="AK27" s="55">
        <v>50</v>
      </c>
      <c r="AL27" s="52">
        <v>1</v>
      </c>
      <c r="AM27" s="38">
        <v>1</v>
      </c>
      <c r="AN27" s="38">
        <v>2</v>
      </c>
      <c r="AO27" s="38">
        <v>5</v>
      </c>
      <c r="AP27" s="38">
        <v>6</v>
      </c>
      <c r="AQ27" s="42">
        <v>0.06914351851851852</v>
      </c>
      <c r="AR27" s="38"/>
      <c r="AS27" s="38"/>
      <c r="AT27" s="38" t="s">
        <v>105</v>
      </c>
      <c r="AU27" s="95" t="s">
        <v>103</v>
      </c>
      <c r="AV27" s="46">
        <v>11</v>
      </c>
    </row>
    <row r="28" spans="1:48" ht="12.75" customHeight="1">
      <c r="A28" s="77"/>
      <c r="B28" s="78"/>
      <c r="C28" s="79"/>
      <c r="D28" s="80"/>
      <c r="E28" s="78"/>
      <c r="F28" s="80"/>
      <c r="G28" s="80"/>
      <c r="H28" s="80"/>
      <c r="I28" s="80"/>
      <c r="J28" s="80"/>
      <c r="K28" s="78"/>
      <c r="L28" s="80"/>
      <c r="M28" s="80"/>
      <c r="N28" s="80"/>
      <c r="O28" s="80"/>
      <c r="P28" s="80"/>
      <c r="Q28" s="78"/>
      <c r="R28" s="78"/>
      <c r="S28" s="78"/>
      <c r="T28" s="80"/>
      <c r="U28" s="78"/>
      <c r="V28" s="78"/>
      <c r="W28" s="78"/>
      <c r="X28" s="78"/>
      <c r="Y28" s="78"/>
      <c r="Z28" s="78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78"/>
      <c r="AR28" s="80"/>
      <c r="AS28" s="80"/>
      <c r="AT28" s="80"/>
      <c r="AU28" s="80"/>
      <c r="AV28" s="81"/>
    </row>
    <row r="29" spans="1:48" ht="12.75" customHeight="1">
      <c r="A29" s="82"/>
      <c r="B29" s="83"/>
      <c r="C29" s="84"/>
      <c r="D29" s="85"/>
      <c r="E29" s="83"/>
      <c r="F29" s="85"/>
      <c r="G29" s="85"/>
      <c r="H29" s="85"/>
      <c r="I29" s="85"/>
      <c r="J29" s="85"/>
      <c r="K29" s="83"/>
      <c r="L29" s="85"/>
      <c r="M29" s="85"/>
      <c r="N29" s="85"/>
      <c r="O29" s="85"/>
      <c r="P29" s="85"/>
      <c r="Q29" s="83"/>
      <c r="R29" s="83"/>
      <c r="S29" s="83"/>
      <c r="T29" s="85"/>
      <c r="U29" s="83"/>
      <c r="V29" s="83"/>
      <c r="W29" s="83"/>
      <c r="X29" s="83"/>
      <c r="Y29" s="83"/>
      <c r="Z29" s="83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3"/>
      <c r="AR29" s="85"/>
      <c r="AS29" s="85"/>
      <c r="AT29" s="85"/>
      <c r="AU29" s="85"/>
      <c r="AV29" s="86"/>
    </row>
    <row r="30" spans="1:48" ht="12.75" customHeight="1">
      <c r="A30" s="82"/>
      <c r="B30" s="83"/>
      <c r="C30" s="84"/>
      <c r="D30" s="85"/>
      <c r="E30" s="83"/>
      <c r="F30" s="85"/>
      <c r="G30" s="85"/>
      <c r="H30" s="85"/>
      <c r="I30" s="85"/>
      <c r="J30" s="85"/>
      <c r="K30" s="83"/>
      <c r="L30" s="85"/>
      <c r="M30" s="85"/>
      <c r="N30" s="85"/>
      <c r="O30" s="85"/>
      <c r="P30" s="85"/>
      <c r="Q30" s="83"/>
      <c r="R30" s="83"/>
      <c r="S30" s="83"/>
      <c r="T30" s="85"/>
      <c r="U30" s="83"/>
      <c r="V30" s="83"/>
      <c r="W30" s="83"/>
      <c r="X30" s="83"/>
      <c r="Y30" s="83"/>
      <c r="Z30" s="83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3"/>
      <c r="AR30" s="85"/>
      <c r="AS30" s="85"/>
      <c r="AT30" s="85"/>
      <c r="AU30" s="85"/>
      <c r="AV30" s="86"/>
    </row>
    <row r="31" spans="1:48" ht="12.75" customHeight="1">
      <c r="A31" s="82"/>
      <c r="B31" s="83"/>
      <c r="C31" s="84"/>
      <c r="D31" s="85"/>
      <c r="E31" s="83"/>
      <c r="F31" s="85"/>
      <c r="G31" s="85"/>
      <c r="H31" s="85"/>
      <c r="I31" s="85"/>
      <c r="J31" s="85"/>
      <c r="K31" s="83"/>
      <c r="L31" s="85"/>
      <c r="M31" s="85"/>
      <c r="N31" s="85"/>
      <c r="O31" s="85"/>
      <c r="P31" s="85"/>
      <c r="Q31" s="83"/>
      <c r="R31" s="83"/>
      <c r="S31" s="83"/>
      <c r="T31" s="85"/>
      <c r="U31" s="83"/>
      <c r="V31" s="83"/>
      <c r="W31" s="83"/>
      <c r="X31" s="83"/>
      <c r="Y31" s="83"/>
      <c r="Z31" s="83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3"/>
      <c r="AR31" s="85"/>
      <c r="AS31" s="85"/>
      <c r="AT31" s="85"/>
      <c r="AU31" s="85"/>
      <c r="AV31" s="86"/>
    </row>
    <row r="32" spans="1:48" ht="12.75" customHeight="1">
      <c r="A32" s="82"/>
      <c r="B32" s="83"/>
      <c r="C32" s="84"/>
      <c r="D32" s="85"/>
      <c r="E32" s="83"/>
      <c r="F32" s="85"/>
      <c r="G32" s="85"/>
      <c r="H32" s="85"/>
      <c r="I32" s="85"/>
      <c r="J32" s="85"/>
      <c r="K32" s="83"/>
      <c r="L32" s="85"/>
      <c r="M32" s="85"/>
      <c r="N32" s="85"/>
      <c r="O32" s="85"/>
      <c r="P32" s="85"/>
      <c r="Q32" s="83"/>
      <c r="R32" s="83"/>
      <c r="S32" s="83"/>
      <c r="T32" s="85"/>
      <c r="U32" s="83"/>
      <c r="V32" s="83"/>
      <c r="W32" s="83"/>
      <c r="X32" s="83"/>
      <c r="Y32" s="83"/>
      <c r="Z32" s="83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3"/>
      <c r="AR32" s="85"/>
      <c r="AS32" s="85"/>
      <c r="AT32" s="85"/>
      <c r="AU32" s="85"/>
      <c r="AV32" s="86"/>
    </row>
    <row r="33" spans="1:48" ht="12.75" customHeight="1">
      <c r="A33" s="82"/>
      <c r="B33" s="83"/>
      <c r="C33" s="84"/>
      <c r="D33" s="85"/>
      <c r="E33" s="83"/>
      <c r="F33" s="85"/>
      <c r="G33" s="85"/>
      <c r="H33" s="85"/>
      <c r="I33" s="85"/>
      <c r="J33" s="85"/>
      <c r="K33" s="83"/>
      <c r="L33" s="85"/>
      <c r="M33" s="85"/>
      <c r="N33" s="85"/>
      <c r="O33" s="85"/>
      <c r="P33" s="85"/>
      <c r="Q33" s="83"/>
      <c r="R33" s="83"/>
      <c r="S33" s="83"/>
      <c r="T33" s="85"/>
      <c r="U33" s="83"/>
      <c r="V33" s="83"/>
      <c r="W33" s="83"/>
      <c r="X33" s="83"/>
      <c r="Y33" s="83"/>
      <c r="Z33" s="83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3"/>
      <c r="AR33" s="85"/>
      <c r="AS33" s="85"/>
      <c r="AT33" s="85"/>
      <c r="AU33" s="85"/>
      <c r="AV33" s="86"/>
    </row>
    <row r="34" spans="1:48" ht="12.75" customHeight="1" thickBot="1">
      <c r="A34" s="87"/>
      <c r="B34" s="88"/>
      <c r="C34" s="89"/>
      <c r="D34" s="90"/>
      <c r="E34" s="88"/>
      <c r="F34" s="90"/>
      <c r="G34" s="90"/>
      <c r="H34" s="90"/>
      <c r="I34" s="90"/>
      <c r="J34" s="90"/>
      <c r="K34" s="88"/>
      <c r="L34" s="90"/>
      <c r="M34" s="90"/>
      <c r="N34" s="90"/>
      <c r="O34" s="90"/>
      <c r="P34" s="90"/>
      <c r="Q34" s="88"/>
      <c r="R34" s="88"/>
      <c r="S34" s="88"/>
      <c r="T34" s="90"/>
      <c r="U34" s="88"/>
      <c r="V34" s="88"/>
      <c r="W34" s="88"/>
      <c r="X34" s="88"/>
      <c r="Y34" s="88"/>
      <c r="Z34" s="88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88"/>
      <c r="AR34" s="90"/>
      <c r="AS34" s="90"/>
      <c r="AT34" s="90"/>
      <c r="AU34" s="90"/>
      <c r="AV34" s="91"/>
    </row>
  </sheetData>
  <sheetProtection/>
  <mergeCells count="12">
    <mergeCell ref="AB2:AJ2"/>
    <mergeCell ref="U2:AA2"/>
    <mergeCell ref="AK2:AK3"/>
    <mergeCell ref="AR2:AV2"/>
    <mergeCell ref="AL2:AQ2"/>
    <mergeCell ref="A23:A27"/>
    <mergeCell ref="A3:B3"/>
    <mergeCell ref="I2:K2"/>
    <mergeCell ref="L2:T2"/>
    <mergeCell ref="A4:A8"/>
    <mergeCell ref="A9:A16"/>
    <mergeCell ref="A17:A22"/>
  </mergeCell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30" sqref="A30:Q38"/>
    </sheetView>
  </sheetViews>
  <sheetFormatPr defaultColWidth="11.421875" defaultRowHeight="15"/>
  <cols>
    <col min="1" max="1" width="4.7109375" style="195" customWidth="1"/>
    <col min="2" max="2" width="3.7109375" style="195" customWidth="1"/>
    <col min="3" max="3" width="3.7109375" style="121" customWidth="1"/>
    <col min="4" max="4" width="29.421875" style="121" customWidth="1"/>
    <col min="5" max="5" width="17.140625" style="121" customWidth="1"/>
    <col min="6" max="6" width="11.421875" style="195" customWidth="1"/>
    <col min="7" max="11" width="3.7109375" style="195" customWidth="1"/>
    <col min="12" max="17" width="3.7109375" style="121" customWidth="1"/>
    <col min="18" max="16384" width="11.421875" style="121" customWidth="1"/>
  </cols>
  <sheetData>
    <row r="1" spans="1:17" ht="122.25" customHeight="1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1:17" ht="25.5" customHeight="1">
      <c r="A2" s="122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 t="s">
        <v>94</v>
      </c>
      <c r="M2" s="125"/>
      <c r="N2" s="125"/>
      <c r="O2" s="125"/>
      <c r="P2" s="125"/>
      <c r="Q2" s="126"/>
    </row>
    <row r="3" spans="1:17" ht="64.5" thickBot="1">
      <c r="A3" s="127" t="s">
        <v>89</v>
      </c>
      <c r="B3" s="128" t="s">
        <v>66</v>
      </c>
      <c r="C3" s="128" t="s">
        <v>90</v>
      </c>
      <c r="D3" s="129" t="s">
        <v>95</v>
      </c>
      <c r="E3" s="129" t="s">
        <v>96</v>
      </c>
      <c r="F3" s="129" t="s">
        <v>98</v>
      </c>
      <c r="G3" s="130" t="s">
        <v>111</v>
      </c>
      <c r="H3" s="130" t="s">
        <v>112</v>
      </c>
      <c r="I3" s="130" t="s">
        <v>113</v>
      </c>
      <c r="J3" s="130" t="s">
        <v>114</v>
      </c>
      <c r="K3" s="131" t="s">
        <v>86</v>
      </c>
      <c r="L3" s="132" t="s">
        <v>115</v>
      </c>
      <c r="M3" s="133" t="s">
        <v>116</v>
      </c>
      <c r="N3" s="134" t="s">
        <v>117</v>
      </c>
      <c r="O3" s="133" t="s">
        <v>118</v>
      </c>
      <c r="P3" s="133" t="s">
        <v>119</v>
      </c>
      <c r="Q3" s="135" t="s">
        <v>120</v>
      </c>
    </row>
    <row r="4" spans="1:17" ht="13.5">
      <c r="A4" s="136" t="s">
        <v>17</v>
      </c>
      <c r="B4" s="137" t="s">
        <v>99</v>
      </c>
      <c r="C4" s="138">
        <v>94</v>
      </c>
      <c r="D4" s="139" t="s">
        <v>18</v>
      </c>
      <c r="E4" s="140" t="s">
        <v>8</v>
      </c>
      <c r="F4" s="141" t="s">
        <v>19</v>
      </c>
      <c r="G4" s="142">
        <v>20</v>
      </c>
      <c r="H4" s="140">
        <v>20</v>
      </c>
      <c r="I4" s="140">
        <v>20</v>
      </c>
      <c r="J4" s="138"/>
      <c r="K4" s="143">
        <f aca="true" t="shared" si="0" ref="K4:K29">G4+H4+I4+J4</f>
        <v>60</v>
      </c>
      <c r="L4" s="144">
        <f aca="true" t="shared" si="1" ref="L4:L29">COUNTIF($G4:$J4,"20")</f>
        <v>3</v>
      </c>
      <c r="M4" s="145">
        <f aca="true" t="shared" si="2" ref="M4:M29">COUNTIF($G4:$J4,"17")</f>
        <v>0</v>
      </c>
      <c r="N4" s="145">
        <f aca="true" t="shared" si="3" ref="N4:N29">COUNTIF($G4:$J4,"15")</f>
        <v>0</v>
      </c>
      <c r="O4" s="145">
        <f aca="true" t="shared" si="4" ref="O4:O29">COUNTIF($G4:$J4,"13")</f>
        <v>0</v>
      </c>
      <c r="P4" s="145">
        <f aca="true" t="shared" si="5" ref="P4:P29">COUNTIF($G4:$J4,"11")</f>
        <v>0</v>
      </c>
      <c r="Q4" s="146">
        <f aca="true" t="shared" si="6" ref="Q4:Q29">COUNTIF($G4:$J4,"10")</f>
        <v>0</v>
      </c>
    </row>
    <row r="5" spans="1:17" ht="13.5">
      <c r="A5" s="147"/>
      <c r="B5" s="148" t="s">
        <v>100</v>
      </c>
      <c r="C5" s="149">
        <v>92</v>
      </c>
      <c r="D5" s="150" t="s">
        <v>54</v>
      </c>
      <c r="E5" s="151" t="s">
        <v>27</v>
      </c>
      <c r="F5" s="152" t="s">
        <v>12</v>
      </c>
      <c r="G5" s="153">
        <v>17</v>
      </c>
      <c r="H5" s="151">
        <v>17</v>
      </c>
      <c r="I5" s="151">
        <v>17</v>
      </c>
      <c r="J5" s="149"/>
      <c r="K5" s="154">
        <f t="shared" si="0"/>
        <v>51</v>
      </c>
      <c r="L5" s="155">
        <f t="shared" si="1"/>
        <v>0</v>
      </c>
      <c r="M5" s="156">
        <f t="shared" si="2"/>
        <v>3</v>
      </c>
      <c r="N5" s="156">
        <f t="shared" si="3"/>
        <v>0</v>
      </c>
      <c r="O5" s="156">
        <f t="shared" si="4"/>
        <v>0</v>
      </c>
      <c r="P5" s="156">
        <f t="shared" si="5"/>
        <v>0</v>
      </c>
      <c r="Q5" s="157">
        <f t="shared" si="6"/>
        <v>0</v>
      </c>
    </row>
    <row r="6" spans="1:17" ht="13.5">
      <c r="A6" s="147"/>
      <c r="B6" s="148" t="s">
        <v>101</v>
      </c>
      <c r="C6" s="149">
        <v>91</v>
      </c>
      <c r="D6" s="150" t="s">
        <v>52</v>
      </c>
      <c r="E6" s="151" t="s">
        <v>27</v>
      </c>
      <c r="F6" s="152" t="s">
        <v>12</v>
      </c>
      <c r="G6" s="153">
        <v>13</v>
      </c>
      <c r="H6" s="151">
        <v>11</v>
      </c>
      <c r="I6" s="151">
        <v>15</v>
      </c>
      <c r="J6" s="149"/>
      <c r="K6" s="154">
        <f t="shared" si="0"/>
        <v>39</v>
      </c>
      <c r="L6" s="155">
        <f t="shared" si="1"/>
        <v>0</v>
      </c>
      <c r="M6" s="156">
        <f t="shared" si="2"/>
        <v>0</v>
      </c>
      <c r="N6" s="156">
        <f t="shared" si="3"/>
        <v>1</v>
      </c>
      <c r="O6" s="156">
        <f t="shared" si="4"/>
        <v>1</v>
      </c>
      <c r="P6" s="156">
        <f t="shared" si="5"/>
        <v>1</v>
      </c>
      <c r="Q6" s="157">
        <f t="shared" si="6"/>
        <v>0</v>
      </c>
    </row>
    <row r="7" spans="1:17" ht="13.5">
      <c r="A7" s="147"/>
      <c r="B7" s="148" t="s">
        <v>102</v>
      </c>
      <c r="C7" s="149">
        <v>93</v>
      </c>
      <c r="D7" s="150" t="s">
        <v>56</v>
      </c>
      <c r="E7" s="151" t="s">
        <v>8</v>
      </c>
      <c r="F7" s="152" t="s">
        <v>9</v>
      </c>
      <c r="G7" s="153">
        <v>15</v>
      </c>
      <c r="H7" s="151"/>
      <c r="I7" s="151">
        <v>13</v>
      </c>
      <c r="J7" s="149"/>
      <c r="K7" s="154">
        <f t="shared" si="0"/>
        <v>28</v>
      </c>
      <c r="L7" s="155">
        <f t="shared" si="1"/>
        <v>0</v>
      </c>
      <c r="M7" s="156">
        <f t="shared" si="2"/>
        <v>0</v>
      </c>
      <c r="N7" s="156">
        <f t="shared" si="3"/>
        <v>1</v>
      </c>
      <c r="O7" s="156">
        <f t="shared" si="4"/>
        <v>1</v>
      </c>
      <c r="P7" s="156">
        <f t="shared" si="5"/>
        <v>0</v>
      </c>
      <c r="Q7" s="157">
        <f t="shared" si="6"/>
        <v>0</v>
      </c>
    </row>
    <row r="8" spans="1:17" ht="13.5">
      <c r="A8" s="158"/>
      <c r="B8" s="148" t="s">
        <v>103</v>
      </c>
      <c r="C8" s="149">
        <v>95</v>
      </c>
      <c r="D8" s="150" t="s">
        <v>121</v>
      </c>
      <c r="E8" s="151" t="s">
        <v>8</v>
      </c>
      <c r="F8" s="152" t="s">
        <v>9</v>
      </c>
      <c r="G8" s="153">
        <v>11</v>
      </c>
      <c r="H8" s="151">
        <v>13</v>
      </c>
      <c r="I8" s="151"/>
      <c r="J8" s="149"/>
      <c r="K8" s="154">
        <f t="shared" si="0"/>
        <v>24</v>
      </c>
      <c r="L8" s="155">
        <f t="shared" si="1"/>
        <v>0</v>
      </c>
      <c r="M8" s="156">
        <f t="shared" si="2"/>
        <v>0</v>
      </c>
      <c r="N8" s="156">
        <f t="shared" si="3"/>
        <v>0</v>
      </c>
      <c r="O8" s="156">
        <f t="shared" si="4"/>
        <v>1</v>
      </c>
      <c r="P8" s="156">
        <f t="shared" si="5"/>
        <v>1</v>
      </c>
      <c r="Q8" s="157">
        <f t="shared" si="6"/>
        <v>0</v>
      </c>
    </row>
    <row r="9" spans="1:17" ht="14.25" thickBot="1">
      <c r="A9" s="159"/>
      <c r="B9" s="160" t="s">
        <v>104</v>
      </c>
      <c r="C9" s="161">
        <v>98</v>
      </c>
      <c r="D9" s="162" t="s">
        <v>122</v>
      </c>
      <c r="E9" s="163" t="s">
        <v>123</v>
      </c>
      <c r="F9" s="164" t="s">
        <v>12</v>
      </c>
      <c r="G9" s="165"/>
      <c r="H9" s="163">
        <v>15</v>
      </c>
      <c r="I9" s="163"/>
      <c r="J9" s="161"/>
      <c r="K9" s="166">
        <f t="shared" si="0"/>
        <v>15</v>
      </c>
      <c r="L9" s="167">
        <f t="shared" si="1"/>
        <v>0</v>
      </c>
      <c r="M9" s="168">
        <f t="shared" si="2"/>
        <v>0</v>
      </c>
      <c r="N9" s="168">
        <f t="shared" si="3"/>
        <v>1</v>
      </c>
      <c r="O9" s="168">
        <f t="shared" si="4"/>
        <v>0</v>
      </c>
      <c r="P9" s="168">
        <f t="shared" si="5"/>
        <v>0</v>
      </c>
      <c r="Q9" s="169">
        <f t="shared" si="6"/>
        <v>0</v>
      </c>
    </row>
    <row r="10" spans="1:17" ht="12.75" customHeight="1">
      <c r="A10" s="170" t="s">
        <v>0</v>
      </c>
      <c r="B10" s="137" t="s">
        <v>99</v>
      </c>
      <c r="C10" s="138">
        <v>65</v>
      </c>
      <c r="D10" s="139" t="s">
        <v>21</v>
      </c>
      <c r="E10" s="140" t="s">
        <v>2</v>
      </c>
      <c r="F10" s="141" t="s">
        <v>22</v>
      </c>
      <c r="G10" s="142">
        <v>20</v>
      </c>
      <c r="H10" s="140">
        <v>20</v>
      </c>
      <c r="I10" s="140">
        <v>20</v>
      </c>
      <c r="J10" s="138"/>
      <c r="K10" s="143">
        <f t="shared" si="0"/>
        <v>60</v>
      </c>
      <c r="L10" s="171">
        <f t="shared" si="1"/>
        <v>3</v>
      </c>
      <c r="M10" s="172">
        <f t="shared" si="2"/>
        <v>0</v>
      </c>
      <c r="N10" s="172">
        <f t="shared" si="3"/>
        <v>0</v>
      </c>
      <c r="O10" s="172">
        <f t="shared" si="4"/>
        <v>0</v>
      </c>
      <c r="P10" s="172">
        <f t="shared" si="5"/>
        <v>0</v>
      </c>
      <c r="Q10" s="173">
        <f t="shared" si="6"/>
        <v>0</v>
      </c>
    </row>
    <row r="11" spans="1:17" ht="13.5">
      <c r="A11" s="174"/>
      <c r="B11" s="148" t="s">
        <v>100</v>
      </c>
      <c r="C11" s="149">
        <v>70</v>
      </c>
      <c r="D11" s="150" t="s">
        <v>26</v>
      </c>
      <c r="E11" s="151" t="s">
        <v>27</v>
      </c>
      <c r="F11" s="152" t="s">
        <v>12</v>
      </c>
      <c r="G11" s="153">
        <v>15</v>
      </c>
      <c r="H11" s="151">
        <v>17</v>
      </c>
      <c r="I11" s="151">
        <v>15</v>
      </c>
      <c r="J11" s="149"/>
      <c r="K11" s="154">
        <f t="shared" si="0"/>
        <v>47</v>
      </c>
      <c r="L11" s="155">
        <f t="shared" si="1"/>
        <v>0</v>
      </c>
      <c r="M11" s="156">
        <f t="shared" si="2"/>
        <v>1</v>
      </c>
      <c r="N11" s="156">
        <f t="shared" si="3"/>
        <v>2</v>
      </c>
      <c r="O11" s="156">
        <f t="shared" si="4"/>
        <v>0</v>
      </c>
      <c r="P11" s="156">
        <f t="shared" si="5"/>
        <v>0</v>
      </c>
      <c r="Q11" s="157">
        <f t="shared" si="6"/>
        <v>0</v>
      </c>
    </row>
    <row r="12" spans="1:17" ht="13.5">
      <c r="A12" s="174"/>
      <c r="B12" s="148" t="s">
        <v>101</v>
      </c>
      <c r="C12" s="149">
        <v>68</v>
      </c>
      <c r="D12" s="150" t="s">
        <v>31</v>
      </c>
      <c r="E12" s="151" t="s">
        <v>27</v>
      </c>
      <c r="F12" s="152" t="s">
        <v>32</v>
      </c>
      <c r="G12" s="153">
        <v>13</v>
      </c>
      <c r="H12" s="151">
        <v>15</v>
      </c>
      <c r="I12" s="151">
        <v>17</v>
      </c>
      <c r="J12" s="149"/>
      <c r="K12" s="154">
        <f t="shared" si="0"/>
        <v>45</v>
      </c>
      <c r="L12" s="155">
        <f t="shared" si="1"/>
        <v>0</v>
      </c>
      <c r="M12" s="156">
        <f t="shared" si="2"/>
        <v>1</v>
      </c>
      <c r="N12" s="156">
        <f t="shared" si="3"/>
        <v>1</v>
      </c>
      <c r="O12" s="156">
        <f t="shared" si="4"/>
        <v>1</v>
      </c>
      <c r="P12" s="156">
        <f t="shared" si="5"/>
        <v>0</v>
      </c>
      <c r="Q12" s="157">
        <f t="shared" si="6"/>
        <v>0</v>
      </c>
    </row>
    <row r="13" spans="1:17" ht="13.5">
      <c r="A13" s="174"/>
      <c r="B13" s="148" t="s">
        <v>102</v>
      </c>
      <c r="C13" s="149">
        <v>69</v>
      </c>
      <c r="D13" s="150" t="s">
        <v>29</v>
      </c>
      <c r="E13" s="151" t="s">
        <v>27</v>
      </c>
      <c r="F13" s="152" t="s">
        <v>12</v>
      </c>
      <c r="G13" s="153">
        <v>11</v>
      </c>
      <c r="H13" s="151">
        <v>10</v>
      </c>
      <c r="I13" s="151">
        <v>11</v>
      </c>
      <c r="J13" s="149"/>
      <c r="K13" s="154">
        <f t="shared" si="0"/>
        <v>32</v>
      </c>
      <c r="L13" s="155">
        <f t="shared" si="1"/>
        <v>0</v>
      </c>
      <c r="M13" s="156">
        <f t="shared" si="2"/>
        <v>0</v>
      </c>
      <c r="N13" s="156">
        <f t="shared" si="3"/>
        <v>0</v>
      </c>
      <c r="O13" s="156">
        <f t="shared" si="4"/>
        <v>0</v>
      </c>
      <c r="P13" s="156">
        <f t="shared" si="5"/>
        <v>2</v>
      </c>
      <c r="Q13" s="157">
        <f t="shared" si="6"/>
        <v>1</v>
      </c>
    </row>
    <row r="14" spans="1:17" ht="13.5">
      <c r="A14" s="174"/>
      <c r="B14" s="148" t="s">
        <v>103</v>
      </c>
      <c r="C14" s="149">
        <v>72</v>
      </c>
      <c r="D14" s="150" t="s">
        <v>1</v>
      </c>
      <c r="E14" s="151" t="s">
        <v>2</v>
      </c>
      <c r="F14" s="152" t="s">
        <v>4</v>
      </c>
      <c r="G14" s="153">
        <v>9</v>
      </c>
      <c r="H14" s="151">
        <v>9</v>
      </c>
      <c r="I14" s="151">
        <v>10</v>
      </c>
      <c r="J14" s="149"/>
      <c r="K14" s="154">
        <f t="shared" si="0"/>
        <v>28</v>
      </c>
      <c r="L14" s="155">
        <f t="shared" si="1"/>
        <v>0</v>
      </c>
      <c r="M14" s="156">
        <f t="shared" si="2"/>
        <v>0</v>
      </c>
      <c r="N14" s="156">
        <f t="shared" si="3"/>
        <v>0</v>
      </c>
      <c r="O14" s="156">
        <f t="shared" si="4"/>
        <v>0</v>
      </c>
      <c r="P14" s="156">
        <f t="shared" si="5"/>
        <v>0</v>
      </c>
      <c r="Q14" s="157">
        <f t="shared" si="6"/>
        <v>1</v>
      </c>
    </row>
    <row r="15" spans="1:17" ht="13.5">
      <c r="A15" s="174"/>
      <c r="B15" s="148" t="s">
        <v>104</v>
      </c>
      <c r="C15" s="149">
        <v>76</v>
      </c>
      <c r="D15" s="150" t="s">
        <v>34</v>
      </c>
      <c r="E15" s="151" t="s">
        <v>8</v>
      </c>
      <c r="F15" s="152" t="s">
        <v>9</v>
      </c>
      <c r="G15" s="153"/>
      <c r="H15" s="151">
        <v>11</v>
      </c>
      <c r="I15" s="151">
        <v>13</v>
      </c>
      <c r="J15" s="149"/>
      <c r="K15" s="154">
        <f t="shared" si="0"/>
        <v>24</v>
      </c>
      <c r="L15" s="155">
        <f t="shared" si="1"/>
        <v>0</v>
      </c>
      <c r="M15" s="156">
        <f t="shared" si="2"/>
        <v>0</v>
      </c>
      <c r="N15" s="156">
        <f t="shared" si="3"/>
        <v>0</v>
      </c>
      <c r="O15" s="156">
        <f t="shared" si="4"/>
        <v>1</v>
      </c>
      <c r="P15" s="156">
        <f t="shared" si="5"/>
        <v>1</v>
      </c>
      <c r="Q15" s="157">
        <f t="shared" si="6"/>
        <v>0</v>
      </c>
    </row>
    <row r="16" spans="1:17" ht="13.5">
      <c r="A16" s="174"/>
      <c r="B16" s="148" t="s">
        <v>107</v>
      </c>
      <c r="C16" s="149">
        <v>61</v>
      </c>
      <c r="D16" s="150" t="s">
        <v>124</v>
      </c>
      <c r="E16" s="151" t="s">
        <v>27</v>
      </c>
      <c r="F16" s="152" t="s">
        <v>12</v>
      </c>
      <c r="G16" s="153">
        <v>17</v>
      </c>
      <c r="H16" s="151"/>
      <c r="I16" s="151"/>
      <c r="J16" s="149"/>
      <c r="K16" s="154">
        <f t="shared" si="0"/>
        <v>17</v>
      </c>
      <c r="L16" s="155">
        <f t="shared" si="1"/>
        <v>0</v>
      </c>
      <c r="M16" s="156">
        <f t="shared" si="2"/>
        <v>1</v>
      </c>
      <c r="N16" s="156">
        <f t="shared" si="3"/>
        <v>0</v>
      </c>
      <c r="O16" s="156">
        <f t="shared" si="4"/>
        <v>0</v>
      </c>
      <c r="P16" s="156">
        <f t="shared" si="5"/>
        <v>0</v>
      </c>
      <c r="Q16" s="157">
        <f t="shared" si="6"/>
        <v>0</v>
      </c>
    </row>
    <row r="17" spans="1:17" ht="13.5">
      <c r="A17" s="174"/>
      <c r="B17" s="148" t="s">
        <v>108</v>
      </c>
      <c r="C17" s="149">
        <v>77</v>
      </c>
      <c r="D17" s="150" t="s">
        <v>125</v>
      </c>
      <c r="E17" s="151" t="s">
        <v>8</v>
      </c>
      <c r="F17" s="152" t="s">
        <v>9</v>
      </c>
      <c r="G17" s="153"/>
      <c r="H17" s="151">
        <v>13</v>
      </c>
      <c r="I17" s="151"/>
      <c r="J17" s="149"/>
      <c r="K17" s="154">
        <f t="shared" si="0"/>
        <v>13</v>
      </c>
      <c r="L17" s="155">
        <f t="shared" si="1"/>
        <v>0</v>
      </c>
      <c r="M17" s="156">
        <f t="shared" si="2"/>
        <v>0</v>
      </c>
      <c r="N17" s="156">
        <f t="shared" si="3"/>
        <v>0</v>
      </c>
      <c r="O17" s="156">
        <f t="shared" si="4"/>
        <v>1</v>
      </c>
      <c r="P17" s="156">
        <f t="shared" si="5"/>
        <v>0</v>
      </c>
      <c r="Q17" s="157">
        <f t="shared" si="6"/>
        <v>0</v>
      </c>
    </row>
    <row r="18" spans="1:17" ht="13.5">
      <c r="A18" s="174"/>
      <c r="B18" s="148" t="s">
        <v>126</v>
      </c>
      <c r="C18" s="149">
        <v>66</v>
      </c>
      <c r="D18" s="150" t="s">
        <v>127</v>
      </c>
      <c r="E18" s="151" t="s">
        <v>2</v>
      </c>
      <c r="F18" s="152" t="s">
        <v>12</v>
      </c>
      <c r="G18" s="153">
        <v>10</v>
      </c>
      <c r="H18" s="151"/>
      <c r="I18" s="151"/>
      <c r="J18" s="149"/>
      <c r="K18" s="154">
        <f t="shared" si="0"/>
        <v>10</v>
      </c>
      <c r="L18" s="155">
        <f t="shared" si="1"/>
        <v>0</v>
      </c>
      <c r="M18" s="156">
        <f t="shared" si="2"/>
        <v>0</v>
      </c>
      <c r="N18" s="156">
        <f t="shared" si="3"/>
        <v>0</v>
      </c>
      <c r="O18" s="156">
        <f t="shared" si="4"/>
        <v>0</v>
      </c>
      <c r="P18" s="156">
        <f t="shared" si="5"/>
        <v>0</v>
      </c>
      <c r="Q18" s="157">
        <f t="shared" si="6"/>
        <v>1</v>
      </c>
    </row>
    <row r="19" spans="1:17" ht="14.25" thickBot="1">
      <c r="A19" s="175"/>
      <c r="B19" s="160" t="s">
        <v>128</v>
      </c>
      <c r="C19" s="161">
        <v>67</v>
      </c>
      <c r="D19" s="162" t="s">
        <v>129</v>
      </c>
      <c r="E19" s="163" t="s">
        <v>2</v>
      </c>
      <c r="F19" s="164" t="s">
        <v>19</v>
      </c>
      <c r="G19" s="165">
        <v>8</v>
      </c>
      <c r="H19" s="163"/>
      <c r="I19" s="163"/>
      <c r="J19" s="161"/>
      <c r="K19" s="166">
        <f t="shared" si="0"/>
        <v>8</v>
      </c>
      <c r="L19" s="167">
        <f t="shared" si="1"/>
        <v>0</v>
      </c>
      <c r="M19" s="168">
        <f t="shared" si="2"/>
        <v>0</v>
      </c>
      <c r="N19" s="168">
        <f t="shared" si="3"/>
        <v>0</v>
      </c>
      <c r="O19" s="168">
        <f t="shared" si="4"/>
        <v>0</v>
      </c>
      <c r="P19" s="168">
        <f t="shared" si="5"/>
        <v>0</v>
      </c>
      <c r="Q19" s="169">
        <f t="shared" si="6"/>
        <v>0</v>
      </c>
    </row>
    <row r="20" spans="1:17" ht="13.5">
      <c r="A20" s="176" t="s">
        <v>6</v>
      </c>
      <c r="B20" s="137" t="s">
        <v>99</v>
      </c>
      <c r="C20" s="138">
        <v>39</v>
      </c>
      <c r="D20" s="139" t="s">
        <v>62</v>
      </c>
      <c r="E20" s="140" t="s">
        <v>8</v>
      </c>
      <c r="F20" s="141" t="s">
        <v>9</v>
      </c>
      <c r="G20" s="142">
        <v>20</v>
      </c>
      <c r="H20" s="140">
        <v>17</v>
      </c>
      <c r="I20" s="140">
        <v>20</v>
      </c>
      <c r="J20" s="138"/>
      <c r="K20" s="143">
        <f t="shared" si="0"/>
        <v>57</v>
      </c>
      <c r="L20" s="171">
        <f t="shared" si="1"/>
        <v>2</v>
      </c>
      <c r="M20" s="172">
        <f t="shared" si="2"/>
        <v>1</v>
      </c>
      <c r="N20" s="172">
        <f t="shared" si="3"/>
        <v>0</v>
      </c>
      <c r="O20" s="172">
        <f t="shared" si="4"/>
        <v>0</v>
      </c>
      <c r="P20" s="172">
        <f t="shared" si="5"/>
        <v>0</v>
      </c>
      <c r="Q20" s="173">
        <f t="shared" si="6"/>
        <v>0</v>
      </c>
    </row>
    <row r="21" spans="1:17" ht="13.5">
      <c r="A21" s="177"/>
      <c r="B21" s="148" t="s">
        <v>130</v>
      </c>
      <c r="C21" s="149">
        <v>41</v>
      </c>
      <c r="D21" s="150" t="s">
        <v>11</v>
      </c>
      <c r="E21" s="151" t="s">
        <v>8</v>
      </c>
      <c r="F21" s="152" t="s">
        <v>12</v>
      </c>
      <c r="G21" s="153">
        <v>17</v>
      </c>
      <c r="H21" s="151">
        <v>15</v>
      </c>
      <c r="I21" s="151">
        <v>13</v>
      </c>
      <c r="J21" s="149"/>
      <c r="K21" s="154">
        <f t="shared" si="0"/>
        <v>45</v>
      </c>
      <c r="L21" s="155">
        <f t="shared" si="1"/>
        <v>0</v>
      </c>
      <c r="M21" s="156">
        <f t="shared" si="2"/>
        <v>1</v>
      </c>
      <c r="N21" s="156">
        <f t="shared" si="3"/>
        <v>1</v>
      </c>
      <c r="O21" s="156">
        <f t="shared" si="4"/>
        <v>1</v>
      </c>
      <c r="P21" s="156">
        <f t="shared" si="5"/>
        <v>0</v>
      </c>
      <c r="Q21" s="157">
        <f t="shared" si="6"/>
        <v>0</v>
      </c>
    </row>
    <row r="22" spans="1:17" ht="13.5">
      <c r="A22" s="177"/>
      <c r="B22" s="148" t="s">
        <v>101</v>
      </c>
      <c r="C22" s="149">
        <v>50</v>
      </c>
      <c r="D22" s="150" t="s">
        <v>60</v>
      </c>
      <c r="E22" s="151" t="s">
        <v>8</v>
      </c>
      <c r="F22" s="152" t="s">
        <v>9</v>
      </c>
      <c r="G22" s="153"/>
      <c r="H22" s="151">
        <v>20</v>
      </c>
      <c r="I22" s="151">
        <v>15</v>
      </c>
      <c r="J22" s="149"/>
      <c r="K22" s="154">
        <f t="shared" si="0"/>
        <v>35</v>
      </c>
      <c r="L22" s="155">
        <f t="shared" si="1"/>
        <v>1</v>
      </c>
      <c r="M22" s="156">
        <f t="shared" si="2"/>
        <v>0</v>
      </c>
      <c r="N22" s="156">
        <f t="shared" si="3"/>
        <v>1</v>
      </c>
      <c r="O22" s="156">
        <f t="shared" si="4"/>
        <v>0</v>
      </c>
      <c r="P22" s="156">
        <f t="shared" si="5"/>
        <v>0</v>
      </c>
      <c r="Q22" s="157">
        <f t="shared" si="6"/>
        <v>0</v>
      </c>
    </row>
    <row r="23" spans="1:17" ht="13.5">
      <c r="A23" s="178"/>
      <c r="B23" s="148" t="s">
        <v>102</v>
      </c>
      <c r="C23" s="149">
        <v>40</v>
      </c>
      <c r="D23" s="150" t="s">
        <v>7</v>
      </c>
      <c r="E23" s="151" t="s">
        <v>8</v>
      </c>
      <c r="F23" s="152" t="s">
        <v>9</v>
      </c>
      <c r="G23" s="153">
        <v>15</v>
      </c>
      <c r="H23" s="151"/>
      <c r="I23" s="151">
        <v>11</v>
      </c>
      <c r="J23" s="149"/>
      <c r="K23" s="154">
        <f t="shared" si="0"/>
        <v>26</v>
      </c>
      <c r="L23" s="155">
        <f t="shared" si="1"/>
        <v>0</v>
      </c>
      <c r="M23" s="156">
        <f t="shared" si="2"/>
        <v>0</v>
      </c>
      <c r="N23" s="156">
        <f t="shared" si="3"/>
        <v>1</v>
      </c>
      <c r="O23" s="156">
        <f t="shared" si="4"/>
        <v>0</v>
      </c>
      <c r="P23" s="156">
        <f t="shared" si="5"/>
        <v>1</v>
      </c>
      <c r="Q23" s="157">
        <f t="shared" si="6"/>
        <v>0</v>
      </c>
    </row>
    <row r="24" spans="1:17" ht="14.25" thickBot="1">
      <c r="A24" s="179"/>
      <c r="B24" s="160" t="s">
        <v>103</v>
      </c>
      <c r="C24" s="161">
        <v>51</v>
      </c>
      <c r="D24" s="162" t="s">
        <v>131</v>
      </c>
      <c r="E24" s="163" t="s">
        <v>27</v>
      </c>
      <c r="F24" s="164" t="s">
        <v>4</v>
      </c>
      <c r="G24" s="165"/>
      <c r="H24" s="163"/>
      <c r="I24" s="163">
        <v>17</v>
      </c>
      <c r="J24" s="161"/>
      <c r="K24" s="166">
        <f t="shared" si="0"/>
        <v>17</v>
      </c>
      <c r="L24" s="167">
        <f t="shared" si="1"/>
        <v>0</v>
      </c>
      <c r="M24" s="168">
        <f t="shared" si="2"/>
        <v>1</v>
      </c>
      <c r="N24" s="168">
        <f t="shared" si="3"/>
        <v>0</v>
      </c>
      <c r="O24" s="168">
        <f t="shared" si="4"/>
        <v>0</v>
      </c>
      <c r="P24" s="168">
        <f t="shared" si="5"/>
        <v>0</v>
      </c>
      <c r="Q24" s="169">
        <f t="shared" si="6"/>
        <v>0</v>
      </c>
    </row>
    <row r="25" spans="1:17" ht="13.5">
      <c r="A25" s="180" t="s">
        <v>14</v>
      </c>
      <c r="B25" s="137" t="s">
        <v>99</v>
      </c>
      <c r="C25" s="138">
        <v>19</v>
      </c>
      <c r="D25" s="139" t="s">
        <v>15</v>
      </c>
      <c r="E25" s="140" t="s">
        <v>8</v>
      </c>
      <c r="F25" s="141" t="s">
        <v>9</v>
      </c>
      <c r="G25" s="142">
        <v>20</v>
      </c>
      <c r="H25" s="140">
        <v>20</v>
      </c>
      <c r="I25" s="140">
        <v>17</v>
      </c>
      <c r="J25" s="138"/>
      <c r="K25" s="143">
        <f t="shared" si="0"/>
        <v>57</v>
      </c>
      <c r="L25" s="181">
        <f t="shared" si="1"/>
        <v>2</v>
      </c>
      <c r="M25" s="182">
        <f t="shared" si="2"/>
        <v>1</v>
      </c>
      <c r="N25" s="182">
        <f t="shared" si="3"/>
        <v>0</v>
      </c>
      <c r="O25" s="182">
        <f t="shared" si="4"/>
        <v>0</v>
      </c>
      <c r="P25" s="182">
        <f t="shared" si="5"/>
        <v>0</v>
      </c>
      <c r="Q25" s="183">
        <f t="shared" si="6"/>
        <v>0</v>
      </c>
    </row>
    <row r="26" spans="1:17" ht="13.5">
      <c r="A26" s="184"/>
      <c r="B26" s="148" t="s">
        <v>100</v>
      </c>
      <c r="C26" s="149">
        <v>20</v>
      </c>
      <c r="D26" s="150" t="s">
        <v>24</v>
      </c>
      <c r="E26" s="151" t="s">
        <v>8</v>
      </c>
      <c r="F26" s="152" t="s">
        <v>4</v>
      </c>
      <c r="G26" s="153">
        <v>15</v>
      </c>
      <c r="H26" s="151">
        <v>17</v>
      </c>
      <c r="I26" s="151">
        <v>20</v>
      </c>
      <c r="J26" s="149"/>
      <c r="K26" s="154">
        <f t="shared" si="0"/>
        <v>52</v>
      </c>
      <c r="L26" s="155">
        <f t="shared" si="1"/>
        <v>1</v>
      </c>
      <c r="M26" s="156">
        <f t="shared" si="2"/>
        <v>1</v>
      </c>
      <c r="N26" s="156">
        <f t="shared" si="3"/>
        <v>1</v>
      </c>
      <c r="O26" s="156">
        <f t="shared" si="4"/>
        <v>0</v>
      </c>
      <c r="P26" s="156">
        <f t="shared" si="5"/>
        <v>0</v>
      </c>
      <c r="Q26" s="157">
        <f t="shared" si="6"/>
        <v>0</v>
      </c>
    </row>
    <row r="27" spans="1:17" ht="13.5">
      <c r="A27" s="184"/>
      <c r="B27" s="148" t="s">
        <v>101</v>
      </c>
      <c r="C27" s="149">
        <v>17</v>
      </c>
      <c r="D27" s="150" t="s">
        <v>58</v>
      </c>
      <c r="E27" s="151" t="s">
        <v>8</v>
      </c>
      <c r="F27" s="152" t="s">
        <v>9</v>
      </c>
      <c r="G27" s="153">
        <v>17</v>
      </c>
      <c r="H27" s="151">
        <v>15</v>
      </c>
      <c r="I27" s="151">
        <v>15</v>
      </c>
      <c r="J27" s="149"/>
      <c r="K27" s="154">
        <f t="shared" si="0"/>
        <v>47</v>
      </c>
      <c r="L27" s="155">
        <f t="shared" si="1"/>
        <v>0</v>
      </c>
      <c r="M27" s="156">
        <f t="shared" si="2"/>
        <v>1</v>
      </c>
      <c r="N27" s="156">
        <f t="shared" si="3"/>
        <v>2</v>
      </c>
      <c r="O27" s="156">
        <f t="shared" si="4"/>
        <v>0</v>
      </c>
      <c r="P27" s="156">
        <f t="shared" si="5"/>
        <v>0</v>
      </c>
      <c r="Q27" s="157">
        <f t="shared" si="6"/>
        <v>0</v>
      </c>
    </row>
    <row r="28" spans="1:17" ht="13.5">
      <c r="A28" s="184"/>
      <c r="B28" s="148" t="s">
        <v>102</v>
      </c>
      <c r="C28" s="149">
        <v>12</v>
      </c>
      <c r="D28" s="150" t="s">
        <v>50</v>
      </c>
      <c r="E28" s="151" t="s">
        <v>2</v>
      </c>
      <c r="F28" s="152" t="s">
        <v>19</v>
      </c>
      <c r="G28" s="153">
        <v>13</v>
      </c>
      <c r="H28" s="151">
        <v>13</v>
      </c>
      <c r="I28" s="151">
        <v>11</v>
      </c>
      <c r="J28" s="149"/>
      <c r="K28" s="154">
        <f t="shared" si="0"/>
        <v>37</v>
      </c>
      <c r="L28" s="155">
        <f t="shared" si="1"/>
        <v>0</v>
      </c>
      <c r="M28" s="156">
        <f t="shared" si="2"/>
        <v>0</v>
      </c>
      <c r="N28" s="156">
        <f t="shared" si="3"/>
        <v>0</v>
      </c>
      <c r="O28" s="156">
        <f t="shared" si="4"/>
        <v>2</v>
      </c>
      <c r="P28" s="156">
        <f t="shared" si="5"/>
        <v>1</v>
      </c>
      <c r="Q28" s="157">
        <f t="shared" si="6"/>
        <v>0</v>
      </c>
    </row>
    <row r="29" spans="1:17" ht="14.25" thickBot="1">
      <c r="A29" s="185"/>
      <c r="B29" s="160" t="s">
        <v>103</v>
      </c>
      <c r="C29" s="161">
        <v>21</v>
      </c>
      <c r="D29" s="162" t="s">
        <v>64</v>
      </c>
      <c r="E29" s="163" t="s">
        <v>2</v>
      </c>
      <c r="F29" s="164" t="s">
        <v>12</v>
      </c>
      <c r="G29" s="165"/>
      <c r="H29" s="163"/>
      <c r="I29" s="163">
        <v>13</v>
      </c>
      <c r="J29" s="161"/>
      <c r="K29" s="166">
        <f t="shared" si="0"/>
        <v>13</v>
      </c>
      <c r="L29" s="167">
        <f t="shared" si="1"/>
        <v>0</v>
      </c>
      <c r="M29" s="168">
        <f t="shared" si="2"/>
        <v>0</v>
      </c>
      <c r="N29" s="168">
        <f t="shared" si="3"/>
        <v>0</v>
      </c>
      <c r="O29" s="168">
        <f t="shared" si="4"/>
        <v>1</v>
      </c>
      <c r="P29" s="168">
        <f t="shared" si="5"/>
        <v>0</v>
      </c>
      <c r="Q29" s="169">
        <f t="shared" si="6"/>
        <v>0</v>
      </c>
    </row>
    <row r="30" spans="1:17" ht="15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8"/>
    </row>
    <row r="31" spans="1:17" ht="15" customHeight="1">
      <c r="A31" s="186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8"/>
    </row>
    <row r="32" spans="1:17" ht="15" customHeight="1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8"/>
    </row>
    <row r="33" spans="1:17" ht="15" customHeight="1">
      <c r="A33" s="186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</row>
    <row r="34" spans="1:17" ht="15" customHeight="1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8"/>
    </row>
    <row r="35" spans="1:17" ht="15" customHeight="1">
      <c r="A35" s="186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8"/>
    </row>
    <row r="36" spans="1:17" ht="15" customHeight="1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8"/>
    </row>
    <row r="37" spans="1:17" ht="15" customHeight="1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8"/>
    </row>
    <row r="38" spans="1:17" ht="9" customHeight="1" thickBot="1">
      <c r="A38" s="189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1"/>
    </row>
    <row r="39" spans="1:17" ht="24" thickBot="1">
      <c r="A39" s="192" t="s">
        <v>132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4"/>
    </row>
  </sheetData>
  <sheetProtection/>
  <mergeCells count="8">
    <mergeCell ref="A30:Q38"/>
    <mergeCell ref="A39:Q39"/>
    <mergeCell ref="A1:Q1"/>
    <mergeCell ref="L2:Q2"/>
    <mergeCell ref="A4:A9"/>
    <mergeCell ref="A10:A19"/>
    <mergeCell ref="A20:A24"/>
    <mergeCell ref="A25:A29"/>
  </mergeCells>
  <hyperlinks>
    <hyperlink ref="A39" r:id="rId1" display="www.yotrial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VideoSAT electrónica - Bildbedien,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Pérez Salgado</dc:creator>
  <cp:keywords/>
  <dc:description/>
  <cp:lastModifiedBy>MANUEL JIMENEZ GONZALEZ</cp:lastModifiedBy>
  <cp:lastPrinted>2011-09-25T15:16:02Z</cp:lastPrinted>
  <dcterms:created xsi:type="dcterms:W3CDTF">2011-09-25T14:23:26Z</dcterms:created>
  <dcterms:modified xsi:type="dcterms:W3CDTF">2011-09-27T07:47:58Z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